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coronado\OneDrive - Ministerio de Igualdad y Equidad\SC\CONTRATACION\PAA y WEB\PUBLICACION PORTAL TRANSPARENCIA\CONTRATACION ADJUDICADA Y ADICIONES\2026\"/>
    </mc:Choice>
  </mc:AlternateContent>
  <xr:revisionPtr revIDLastSave="0" documentId="13_ncr:1_{5097B71C-47D2-4B61-B532-24A64018FB90}" xr6:coauthVersionLast="47" xr6:coauthVersionMax="47" xr10:uidLastSave="{00000000-0000-0000-0000-000000000000}"/>
  <bookViews>
    <workbookView xWindow="-120" yWindow="-120" windowWidth="29040" windowHeight="15720" xr2:uid="{8D56BABC-EB0B-48E2-84F1-7AB4488D5D7E}"/>
  </bookViews>
  <sheets>
    <sheet name="EJECUCION MIE" sheetId="1" r:id="rId1"/>
  </sheets>
  <definedNames>
    <definedName name="_xlnm._FilterDatabase" localSheetId="0" hidden="1">'EJECUCION MIE'!$A$2:$S$70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J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8" i="1"/>
  <c r="N69" i="1"/>
  <c r="N70" i="1"/>
  <c r="N71" i="1"/>
  <c r="N72" i="1"/>
  <c r="N73" i="1"/>
  <c r="N74" i="1"/>
  <c r="N75" i="1"/>
  <c r="N76" i="1"/>
  <c r="N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66" i="1"/>
  <c r="O60" i="1"/>
  <c r="O61" i="1"/>
  <c r="O62" i="1"/>
  <c r="O63" i="1"/>
  <c r="O64" i="1"/>
  <c r="O65" i="1"/>
  <c r="O68" i="1"/>
  <c r="O69" i="1"/>
  <c r="O70" i="1"/>
  <c r="O71" i="1"/>
  <c r="O72" i="1"/>
  <c r="O73" i="1"/>
  <c r="O74" i="1"/>
  <c r="O75" i="1"/>
  <c r="O76" i="1"/>
  <c r="O59" i="1"/>
  <c r="J76" i="1" l="1"/>
  <c r="J75" i="1"/>
  <c r="J74" i="1"/>
  <c r="J73" i="1"/>
  <c r="J72" i="1"/>
  <c r="J71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<sst xmlns="http://schemas.openxmlformats.org/spreadsheetml/2006/main" count="465" uniqueCount="311">
  <si>
    <t>No.
CONTRATO /
CONVENIO</t>
  </si>
  <si>
    <t>OBJETO</t>
  </si>
  <si>
    <t>TIPO DE
CONTRATO /
CONVENIO</t>
  </si>
  <si>
    <t>MODALIDAD DE SELECCIÓN</t>
  </si>
  <si>
    <t>RAZON
SOCIAL</t>
  </si>
  <si>
    <t>FECHA FIRMA</t>
  </si>
  <si>
    <t>FECHA DE INICIO</t>
  </si>
  <si>
    <t>FECHA DE
TERMINACIÓN</t>
  </si>
  <si>
    <t>% EJECUCIÓN</t>
  </si>
  <si>
    <t xml:space="preserve">VALOR TOTAL CTO -COVN </t>
  </si>
  <si>
    <t>TOTAL APORTE MINISTERIO</t>
  </si>
  <si>
    <t>RECURSO  DESEMBOLSADO O PAGADO</t>
  </si>
  <si>
    <t>MONTO PENDIENTE POR EJECUTAR</t>
  </si>
  <si>
    <t>% EJECUCIÓN PRESUPUESTAL</t>
  </si>
  <si>
    <t xml:space="preserve">LINK DE CONSULTA SECOP II </t>
  </si>
  <si>
    <t>MIE-CPS-001-2026</t>
  </si>
  <si>
    <t>Prestar servicios profesionales para apoyar la implementación y mejora continua del SGSST en el Ministerio de Igualdad y Equidad, alineándose con la normatividad vigente como el Decreto 1072 de 2015 y la Resolución 0312 de 2019</t>
  </si>
  <si>
    <t>Contrato de Prestacion De Servicios Profesionales</t>
  </si>
  <si>
    <t>Contratación directa</t>
  </si>
  <si>
    <t>DIANA CAROLINA PARRA</t>
  </si>
  <si>
    <t>https://community.secop.gov.co/Public/Tendering/OpportunityDetail/Index?noticeUID=CO1.NTC.9388492&amp;isFromPublicArea=True&amp;isModal=False</t>
  </si>
  <si>
    <t>MIE-CPS-003-2026</t>
  </si>
  <si>
    <t>Prestar servicios profesionales para apoyar el proceso de nómina y liquidación de prestaciones sociales de las y los servidores del Ministerio de Igualdad y Equidad.</t>
  </si>
  <si>
    <t>ANA MARIA TRUJILLO CEBALLOS</t>
  </si>
  <si>
    <t>https://community.secop.gov.co/Public/Tendering/OpportunityDetail/Index?noticeUID=CO1.NTC.9396181&amp;isFromPublicArea=True&amp;isModal=False</t>
  </si>
  <si>
    <t>MIE-CPS-004-2026</t>
  </si>
  <si>
    <t>Prestar servicios profesionales en la revisión técnica y actualización de las fichas del Manual de Funciones y Competencias Laborales del Ministerio de Igualdad y Equidad.</t>
  </si>
  <si>
    <t>Ana Yolanda Cárdenas González</t>
  </si>
  <si>
    <t>https://community.secop.gov.co/Public/Tendering/OpportunityDetail/Index?noticeUID=CO1.NTC.9403464&amp;isFromPublicArea=True&amp;isModal=False</t>
  </si>
  <si>
    <t>MIE-CPS-005-2026</t>
  </si>
  <si>
    <t>Prestar servicios profesionales en los trámites asociados a las comisiones de servicios de las y los servidores y desplazamientos de los contratistas de la entidad.</t>
  </si>
  <si>
    <t>Cesar Augusto Vargas Yara</t>
  </si>
  <si>
    <t>https://community.secop.gov.co/Public/Tendering/OpportunityDetail/Index?noticeUID=CO1.NTC.9397767&amp;isFromPublicArea=True&amp;isModal=False</t>
  </si>
  <si>
    <t>MIE-CPS-006-2026</t>
  </si>
  <si>
    <t>Prestar servicios profesionales en la formulación, apoyo a la ejecución y seguimiento de los Planes de la Gestión Estratégica del Talento Humano en el marco del Modelo Integrado de Planeación y Gestión (MIPG).</t>
  </si>
  <si>
    <t>Karen Alejandra Rivera</t>
  </si>
  <si>
    <t>https://community.secop.gov.co/Public/Tendering/OpportunityDetail/Index?noticeUID=CO1.NTC.9387745&amp;isFromPublicArea=True&amp;isModal=False</t>
  </si>
  <si>
    <t>MIE-CPS-007-2026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</si>
  <si>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</si>
  <si>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WILSON ENRIQUE USTARIZ CONTRERAS</t>
  </si>
  <si>
    <t>https://community.secop.gov.co/Public/Tendering/OpportunityDetail/Index?noticeUID=CO1.NTC.9387989&amp;isFromPublicArea=True&amp;isModal=False</t>
  </si>
  <si>
    <t>MIE-CPS-008-2026</t>
  </si>
  <si>
    <t>Prestar servicios de apoyo a la gestión en las tareas administrativas y operativas, en el marco de las funciones asignadas a la Secretaría General y sus dependencias.</t>
  </si>
  <si>
    <t>Contrato de Prestacion De Servicios De Apoyo a La Gestion</t>
  </si>
  <si>
    <t>DIANA BIVIANA RODRIGUEZ PEÑA</t>
  </si>
  <si>
    <t>https://community.secop.gov.co/Public/Tendering/OpportunityDetail/Index?noticeUID=CO1.NTC.9403465&amp;isFromPublicArea=True&amp;isModal=False</t>
  </si>
  <si>
    <t>MIE-CPS-009-2026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</si>
  <si>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</si>
  <si>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ALEJANDRO MORENO STUGER</t>
  </si>
  <si>
    <t>https://community.secop.gov.co/Public/Tendering/OpportunityDetail/Index?noticeUID=CO1.NTC.9388789&amp;isFromPublicArea=True&amp;isModal=False</t>
  </si>
  <si>
    <t>MIE-CPS-010-2026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</si>
  <si>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</si>
  <si>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maria isabel valencia aguirre</t>
  </si>
  <si>
    <t>https://community.secop.gov.co/Public/Tendering/OpportunityDetail/Index?noticeUID=CO1.NTC.9392552&amp;isFromPublicArea=True&amp;isModal=False</t>
  </si>
  <si>
    <t>MIE-CPS-011-2026</t>
  </si>
  <si>
    <t>Prestar servicios profesionales para respaldar las acciones, iniciativas y procesos relacionados con la gestión del talento humano del Ministerio de Igualdad y Equidad.</t>
  </si>
  <si>
    <t>ROCIO DEL PILAR CONTRERAS CORREA</t>
  </si>
  <si>
    <t>https://community.secop.gov.co/Public/Tendering/OpportunityDetail/Index?noticeUID=CO1.NTC.9389868&amp;isFromPublicArea=True&amp;isModal=False</t>
  </si>
  <si>
    <t>MIE-CPS-012-2026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</si>
  <si>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DIAN.</t>
  </si>
  <si>
    <t>CLAUDIA ROCIO SANDOVAL NOVA</t>
  </si>
  <si>
    <t>https://community.secop.gov.co/Public/Tendering/OpportunityDetail/Index?noticeUID=CO1.NTC.9390570&amp;isFromPublicArea=True&amp;isModal=False</t>
  </si>
  <si>
    <t>MIE-CPS-014-2026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</si>
  <si>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Financiera.</t>
  </si>
  <si>
    <t>luz mary cañas quiroga</t>
  </si>
  <si>
    <t>https://community.secop.gov.co/Public/Tendering/OpportunityDetail/Index?noticeUID=CO1.NTC.9392553&amp;isFromPublicArea=True&amp;isModal=False</t>
  </si>
  <si>
    <t>MIE-CPS-015-2026</t>
  </si>
  <si>
    <t>Prestar servicios profesionales para el control, seguimiento y gestión administrativa de los contratos y convenios bajo la responsabilidad de la Subdirección Administrativa y Financiera.</t>
  </si>
  <si>
    <t>paula andrea ramirez herrera</t>
  </si>
  <si>
    <t>https://community.secop.gov.co/Public/Tendering/OpportunityDetail/Index?noticeUID=CO1.NTC.9395827&amp;isFromPublicArea=True&amp;isModal=False</t>
  </si>
  <si>
    <t>MIE-CPS-016-2026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</si>
  <si>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</si>
  <si>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NADIA AIXA PINEDA SARMIENTO</t>
  </si>
  <si>
    <t>https://community.secop.gov.co/Public/Tendering/OpportunityDetail/Index?noticeUID=CO1.NTC.9396944&amp;isFromPublicArea=True&amp;isModal=False</t>
  </si>
  <si>
    <t>MIE-CPS-017-2026</t>
  </si>
  <si>
    <t>Prestar servicios profesionales para apoyar en las obligaciones y asuntos tributarios de competencia de la Subdirección Administrativa y Financiera, conforme al Estatuto Tributario y normatividad vigente.</t>
  </si>
  <si>
    <t>maria alexandra laguna lopez</t>
  </si>
  <si>
    <t>https://community.secop.gov.co/Public/Tendering/OpportunityDetail/Index?noticeUID=CO1.NTC.9398351&amp;isFromPublicArea=True&amp;isModal=False</t>
  </si>
  <si>
    <t>MIE-CPS-018-2026</t>
  </si>
  <si>
    <t>Prestar servicios profesionales orientados al apoyo en la revisión y gestión de los procesos en las etapas precontractual, contractual y poscontractual del Ministerio de Igualdad y Equidad.</t>
  </si>
  <si>
    <t>OSCAR LUIS RIGIBERTO VASQUEZ PEREZ</t>
  </si>
  <si>
    <t>https://community.secop.gov.co/Public/Tendering/OpportunityDetail/Index?noticeUID=CO1.NTC.9393247&amp;isFromPublicArea=True&amp;isModal=False</t>
  </si>
  <si>
    <t>MIE-CPS-019-2026</t>
  </si>
  <si>
    <t>Prestar servicios profesionales para apoyar la revisión y gestión de los procesos contractuales adelantados en las etapas precontractual, contractual y postcontractual del Ministerio de Igualdad y Equidad.</t>
  </si>
  <si>
    <t>CARLOS GABRIEL GIRALDO CHAMORRO</t>
  </si>
  <si>
    <t>https://community.secop.gov.co/Public/Tendering/OpportunityDetail/Index?noticeUID=CO1.NTC.9394370&amp;isFromPublicArea=True&amp;isModal=False</t>
  </si>
  <si>
    <t>MIE-CPS-021-2026</t>
  </si>
  <si>
    <t>Prestar servicios para apoyar la gestión operativa y documental en los procesos de contratación mediante actividades administrativas y sistematización de información de la Subdirección de Contratación del Ministerio de Igualdad y Equidad.</t>
  </si>
  <si>
    <t>Anyelys Vanessa Salinas Cervantes</t>
  </si>
  <si>
    <t>https://community.secop.gov.co/Public/Tendering/OpportunityDetail/Index?noticeUID=CO1.NTC.9425717&amp;isFromPublicArea=True&amp;isModal=False</t>
  </si>
  <si>
    <t>MIE-CPS-022-2026</t>
  </si>
  <si>
    <t>Prestar servicios profesionales para apoyar en la revisión, elaboración y acompañamiento jurídico de los procesos contractuales del Ministerio de Igualdad y Equidad.</t>
  </si>
  <si>
    <t>YOSELLY YURGAKY TELLO</t>
  </si>
  <si>
    <t>https://community.secop.gov.co/Public/Tendering/OpportunityDetail/Index?noticeUID=CO1.NTC.9396224&amp;isFromPublicArea=True&amp;isModal=False</t>
  </si>
  <si>
    <t>MIE-CPS-024-2026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</si>
  <si>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</si>
  <si>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MARLON STEVEN GUEVARA RODRIGUEZ</t>
  </si>
  <si>
    <t>https://community.secop.gov.co/Public/Tendering/OpportunityDetail/Index?noticeUID=CO1.NTC.9396394&amp;isFromPublicArea=True&amp;isModal=False</t>
  </si>
  <si>
    <t>MIE-CPS-025-2026</t>
  </si>
  <si>
    <t>Prestar servicios profesionales en la planeación; apoyo a la ejecución y seguimiento al Plan Institucional de Capacitación 2026 del Ministerio de Igualdad y Equidad</t>
  </si>
  <si>
    <t>AURA CAROLINA TORRES FORERO</t>
  </si>
  <si>
    <t>https://community.secop.gov.co/Public/Tendering/OpportunityDetail/Index?noticeUID=CO1.NTC.9425313&amp;isFromPublicArea=True&amp;isModal=true&amp;asPopupView=true</t>
  </si>
  <si>
    <t>MIE-CPS-026-2026</t>
  </si>
  <si>
    <t>Prestar servicios profesionales en las actividades de promoción; prevención y atención para el bienestar psicosocial de las y los trabajadores del Ministerio de Igualdad y Equidad</t>
  </si>
  <si>
    <t>Gloria Patricia Hernández López</t>
  </si>
  <si>
    <t>https://community.secop.gov.co/Public/Tendering/OpportunityDetail/Index?noticeUID=CO1.NTC.9433478&amp;isFromPublicArea=True&amp;isModal=true&amp;asPopupView=true</t>
  </si>
  <si>
    <t>MIE-CPS-027-2026</t>
  </si>
  <si>
    <t>Prestar servicios profesionales en la planeación; apoyo a la ejecución y seguimiento al Plan de Bienestar Social e Incentivos 2026 del Ministerio de Igualdad y Equidad</t>
  </si>
  <si>
    <t>Lizeth Vanessa Romero Bustos</t>
  </si>
  <si>
    <t>https://community.secop.gov.co/Public/Tendering/OpportunityDetail/Index?noticeUID=CO1.NTC.9426814&amp;isFromPublicArea=True&amp;isModal=true&amp;asPopupView=true</t>
  </si>
  <si>
    <t>MIE-030-2026</t>
  </si>
  <si>
    <t>Implementar el Proyecto “Apoyo a las comunidades de acogida de migrantes y refugiados en las regiones fronterizas de Colombia, Ecuador y Perú – SI FRONTERA”, mediante la articulación y coordinación interinstitucional entre la GIZ, el Ministerio de Igualdad y Equidad y la Agencia Presidencial de Cooperación Internacional de Colombia (APC-Colombia), con el fin de fortalecer las capacidades de los actores estatales y de la sociedad civil en las regiones fronterizas de Colombia para gestionar de manera efectiva, socialmente aceptable y con impactos positivos en el empleo, los flujos migratorios mixtos provenientes de Venezuela.</t>
  </si>
  <si>
    <t>Convenio de Cooperación Internacional</t>
  </si>
  <si>
    <t>DEUTSCHE GESELLSCHAFT FUR INTERNATIONALE ZUSAMMENARBEIT (GIZ) GMBH  - SI FRONTERA</t>
  </si>
  <si>
    <t>N/A</t>
  </si>
  <si>
    <t>https://www.contratos.gov.co/consultas/detalleProceso.do?numConstancia=26-22-116848</t>
  </si>
  <si>
    <t>MIE-031-2026</t>
  </si>
  <si>
    <t>Implementar el Proyecto “Iniciativa Regiones – Apoyo a la autodeterminación sexual y la salud reproductiva de los refugiados y migrantes en las comunidades de acogida”, mediante la articulación y coordinación interinstitucional entre la GIZ, el Ministerio de Igualdad y Equidad y la Agencia Presidencial de Cooperación Internacional de Colombia (APC-Colombia), con el fin de fortalecer la capacidad institucional para diseñar, coordinar e implementar de manera efectiva políticas, programas y acciones orientadas a la inclusión social, económica y al ejercicio pleno de derechos de personas migrantes, mujeres, personas LGBTIQ+ y otros grupos en situación de vulnerabilidad; así como para consolidar mecanismos de articulación interinstitucional, mejorar la gestión y prestación de servicios, e incorporar de forma transversal enfoques diferenciales, de género y de derechos humanos en la respuesta del Estado.</t>
  </si>
  <si>
    <t>DEUTSCHE GESELLSCHAFT FUR INTERNATIONALE ZUSAMMENARBEIT (GIZ) GMBH -INICIATIVA REGIONES</t>
  </si>
  <si>
    <t>https://www.contratos.gov.co/consultas/detalleProceso.do?numConstancia=26-22-116850</t>
  </si>
  <si>
    <t>MIE-032-2026</t>
  </si>
  <si>
    <t>Prestar servicios profesionales orientados al apoyo en el control; seguimiento y gestión de las actividades de la Subdirección de Contratación del Ministerio de Igualdad y Equidad.</t>
  </si>
  <si>
    <t>DIANA CAROLINA SUAREZ GUTIERREZ</t>
  </si>
  <si>
    <t>https://community.secop.gov.co/Public/Tendering/OpportunityDetail/Index?noticeUID=CO1.NTC.9404578&amp;isFromPublicArea=True&amp;isModal=true&amp;asPopupView=true</t>
  </si>
  <si>
    <t>MIE-CPS-033-2026</t>
  </si>
  <si>
    <t>Prestar servicios profesionales especializados para el acompañamiento jurídico a los procesos contractuales independientemente de su fuente de financiación del Ministerio de Igualdad y Equidad</t>
  </si>
  <si>
    <t>ANDERSON MARTINEZ</t>
  </si>
  <si>
    <t>https://community.secop.gov.co/Public/Tendering/OpportunityDetail/Index?noticeUID=CO1.NTC.9406840&amp;isFromPublicArea=True&amp;isModal=true&amp;asPopupView=true</t>
  </si>
  <si>
    <t>MIE-034-2026</t>
  </si>
  <si>
    <t>Prestar servicios de apoyo administrativo en el acompañamiento para la estructuración de procesos de contratación y su publicación en las plataformas de Colombia Compra Eficiente</t>
  </si>
  <si>
    <t>Juan Pablo Mejía Pérez</t>
  </si>
  <si>
    <t>https://community.secop.gov.co/Public/Tendering/OpportunityDetail/Index?noticeUID=CO1.NTC.9420151&amp;isFromPublicArea=True&amp;isModal=true&amp;asPopupView=true</t>
  </si>
  <si>
    <t>MIE-035-2026</t>
  </si>
  <si>
    <t>Prestar servicios profesionales para brindar acompañamiento jurídico integral a los procesos contractuales adelantados por el Ministerio de Igualdad y Equidad; con independencia de su fuente de financiación; conforme a la normatividad vigente</t>
  </si>
  <si>
    <t>JAVIER DE JESUS TRESPALACIOS QUINTERO</t>
  </si>
  <si>
    <t>https://community.secop.gov.co/Public/Tendering/OpportunityDetail/Index?noticeUID=CO1.NTC.9418935&amp;isFromPublicArea=True&amp;isModal=true&amp;asPopupView=true</t>
  </si>
  <si>
    <t>MIE-036-2026</t>
  </si>
  <si>
    <t>Prestar servicios profesionales para apoyar en la gestión contractual y actividades jurídicas de la Subdirección de Contratación del Ministerio de Igualdad y Equidad.</t>
  </si>
  <si>
    <t>IRAIDA ROSARIO MEBARAK GALVAN</t>
  </si>
  <si>
    <t>https://community.secop.gov.co/Public/Tendering/OpportunityDetail/Index?noticeUID=CO1.NTC.9420144&amp;isFromPublicArea=True&amp;isModal=true&amp;asPopupView=true</t>
  </si>
  <si>
    <t>MIE-037-2026</t>
  </si>
  <si>
    <t>Prestar servicios profesionales para el seguimiento a los programas; planes; proyectos y estrategias adelantadas por las diferentes dependencias; incorporando enfoques participativos; interculturales y de sostenibilidad del Ministerio de Igualad y Equidad.</t>
  </si>
  <si>
    <t>Yor Mary Llanos Gutiérrez</t>
  </si>
  <si>
    <t>https://community.secop.gov.co/Public/Tendering/OpportunityDetail/Index?noticeUID=CO1.NTC.9423702&amp;isFromPublicArea=True&amp;isModal=true&amp;asPopupView=true</t>
  </si>
  <si>
    <t>MIE-038-2026</t>
  </si>
  <si>
    <t>Prestar servicios profesionales para apoyar el proceso de nómina y el seguimiento a la ejecución presupuestal del mismo y los trámites relacionados con las incapacidades de las y los servidores del Ministerio de Igualdad y Equidad</t>
  </si>
  <si>
    <t>YULIETH KATHERINE ANGARITA PÉREZ</t>
  </si>
  <si>
    <t>https://community.secop.gov.co/Public/Tendering/OpportunityDetail/Index?noticeUID=CO1.NTC.9425337&amp;isFromPublicArea=True&amp;isModal=true&amp;asPopupView=true</t>
  </si>
  <si>
    <t>MIE-039-2026</t>
  </si>
  <si>
    <t>Prestar servicios profesionales para apoyar las actuaciones disciplinarias en la etapa de instrucción; competencia de la Oficina de Control Disciplinario Interno.</t>
  </si>
  <si>
    <t>ERIKA ALEXANDRA OLARTE CARMONA</t>
  </si>
  <si>
    <t>https://community.secop.gov.co/Public/Tendering/OpportunityDetail/Index?noticeUID=CO1.NTC.9622527&amp;isFromPublicArea=True&amp;isModal=true&amp;asPopupView=true</t>
  </si>
  <si>
    <t>MIE-040-2026</t>
  </si>
  <si>
    <t>Prestar servicios profesionales especializados en procesos disciplinarios competencia de la Oficina de Control Interno Disciplinario</t>
  </si>
  <si>
    <t>CARLOS ALFREDO VARGAS DIAZ</t>
  </si>
  <si>
    <t>https://community.secop.gov.co/Public/Tendering/OpportunityDetail/Index?noticeUID=CO1.NTC.9654390&amp;isFromPublicArea=True&amp;isModal=true&amp;asPopupView=true</t>
  </si>
  <si>
    <t>MIE-044-2026</t>
  </si>
  <si>
    <t>Prestar servicios profesionales para la implementación; evaluación y fortalecimiento de los Programas de Vigilancia Epidemiológica orientados a la salud física de las y los servidores; en el marco del Sistema de Gestión de Seguridad y Salud en el Trabajo (SGSST) del Ministerio de Igualdad y Equidad</t>
  </si>
  <si>
    <t>YURIAN MARCELA COPETE SÁNCHEZ</t>
  </si>
  <si>
    <t>https://community.secop.gov.co/Public/Tendering/OpportunityDetail/Index?noticeUID=CO1.NTC.9624525&amp;isFromPublicArea=True&amp;isModal=true&amp;asPopupView=true</t>
  </si>
  <si>
    <t>MIE-046-2026</t>
  </si>
  <si>
    <t>Prestar servicios profesionales para apoyar en la elaboración del Sistema Integrado de Conservación Documental; orientado al proceso de Gestión Documental del Ministerio de Igualdad y Equidad.</t>
  </si>
  <si>
    <t>CAROLINA ARIAS GARZON</t>
  </si>
  <si>
    <t>https://community.secop.gov.co/Public/Tendering/OpportunityDetail/Index?noticeUID=CO1.NTC.9626171&amp;isFromPublicArea=True&amp;isModal=true&amp;asPopupView=true</t>
  </si>
  <si>
    <t>MIE-047-2026</t>
  </si>
  <si>
    <t>Prestación de servicios profesionales para apoyar la ejecución de los trabajos de aseguramiento en los procesos financieros; contables; y de nómina de la Entidad y de los Fondos bajo su administración; según el Plan Anual de Auditorías 2026</t>
  </si>
  <si>
    <t>JENNY PATRICIA AREVALO CASTIBLANCO</t>
  </si>
  <si>
    <t>https://community.secop.gov.co/Public/Tendering/OpportunityDetail/Index?noticeUID=CO1.NTC.9624528&amp;isFromPublicArea=True&amp;isModal=true&amp;asPopupView=true</t>
  </si>
  <si>
    <t>MIE-049-2026</t>
  </si>
  <si>
    <t>Prestación de servicios profesionales para apoyar la ejecución de los trabajos de aseguramiento y asesoramiento en los procesos financieros; contables; de infraestructura y logística de la Entidad y de los Fondos bajo su administración; según el Plan Anual de Auditorías 2026</t>
  </si>
  <si>
    <t>Alexandra Maria Rangel Shaw</t>
  </si>
  <si>
    <t>https://community.secop.gov.co/Public/Tendering/OpportunityDetail/Index?noticeUID=CO1.NTC.9626211&amp;isFromPublicArea=True&amp;isModal=true&amp;asPopupView=true</t>
  </si>
  <si>
    <t>MIE-050-2026</t>
  </si>
  <si>
    <t>Viviana Moreno Vargas</t>
  </si>
  <si>
    <t>https://community.secop.gov.co/Public/Tendering/OpportunityDetail/Index?noticeUID=CO1.NTC.9638874&amp;isFromPublicArea=True&amp;isModal=true&amp;asPopupView=true</t>
  </si>
  <si>
    <t>MIE-051-2026</t>
  </si>
  <si>
    <t>Prestación de servicios profesionales para apoyar la implementación; mantenimiento; divulgación y mejoramiento del Modelo Integrado de Planeación y Gestión; así como en la ejecución de las auditorías y demás actividades previstas en el Plan Anual de Auditorías 2026.</t>
  </si>
  <si>
    <t>YURANY STEFANNY GALINDO FIERRO</t>
  </si>
  <si>
    <t>https://community.secop.gov.co/Public/Tendering/OpportunityDetail/Index?noticeUID=CO1.NTC.9637855&amp;isFromPublicArea=True&amp;isModal=true&amp;asPopupView=true</t>
  </si>
  <si>
    <t>MIE-052-2026</t>
  </si>
  <si>
    <t>Prestación de servicios profesionales para apoyar asuntos jurídicos que requiera la función de auditoría interna; y en la ejecución de los trabajos de aseguramiento y asesoramiento del Ministerio de Igualdad y Equidad y de los Fondos bajo su administración; según el Plan Anual de Auditorías 2026.</t>
  </si>
  <si>
    <t>Elsa Margoth Garzon Acosta</t>
  </si>
  <si>
    <t>https://community.secop.gov.co/Public/Tendering/OpportunityDetail/Index?noticeUID=CO1.NTC.9665518&amp;isFromPublicArea=True&amp;isModal=true&amp;asPopupView=true</t>
  </si>
  <si>
    <t>MIE-053-2026</t>
  </si>
  <si>
    <t>Prestar servicios profesionales para la ejecución; fortalecimiento y seguimiento de la Política de Gestión Documental del Ministerio de Igualdad y Equidad; conforme a la normatividad del Archivo General de la Nación.</t>
  </si>
  <si>
    <t>Mary Sol Novoa Rodriguez</t>
  </si>
  <si>
    <t>https://community.secop.gov.co/Public/Tendering/OpportunityDetail/Index?noticeUID=CO1.NTC.9692394&amp;isFromPublicArea=True&amp;isModal=true&amp;asPopupView=true</t>
  </si>
  <si>
    <t>MIE-054-2026</t>
  </si>
  <si>
    <t>Prestar servicios profesionales para la gestión documental de la Subdirección de Talento Humano y de las historias laborales de las y los servidores de la Entidad.</t>
  </si>
  <si>
    <t>Maribel Hernández Gómez</t>
  </si>
  <si>
    <t>https://community.secop.gov.co/Public/Tendering/OpportunityDetail/Index?noticeUID=CO1.NTC.9675620&amp;isFromPublicArea=True&amp;isModal=true&amp;asPopupView=true</t>
  </si>
  <si>
    <t>MIE-055-2026</t>
  </si>
  <si>
    <t>Prestar los servicios profesionales y asesoría técnica apoyando en las diferentes actividades de la dirección de acceso igualitario al agua del ministerio de igualdad y equidad; en el marco del programa Agua es Vida</t>
  </si>
  <si>
    <t>GISSELLE ALEJANDRA RAMIREZ RUBIO</t>
  </si>
  <si>
    <t>https://community.secop.gov.co/Public/Tendering/OpportunityDetail/Index?noticeUID=CO1.NTC.9727046&amp;isFromPublicArea=True&amp;isModal=true&amp;asPopupView=true</t>
  </si>
  <si>
    <t>MIE-056-2026</t>
  </si>
  <si>
    <t>Prestar servicios profesionales para apoyar en la planeación y estructuración de los procesos contractuales; así como en el seguimiento de los contratos a cargo de la Subdirección Administrativa y Financiera.</t>
  </si>
  <si>
    <t>Laura Andrea Botero Salazar</t>
  </si>
  <si>
    <t>https://community.secop.gov.co/Public/Tendering/OpportunityDetail/Index?noticeUID=CO1.NTC.9705715&amp;isFromPublicArea=True&amp;isModal=true&amp;asPopupView=true</t>
  </si>
  <si>
    <t>MIE-057-2026</t>
  </si>
  <si>
    <t>Prestación de servicios profesionales para apoyar la ejecución de los trabajos de aseguramiento y asesoramiento relacionados con temas estratégicos; misionales y presupuestales de la entidad y de los fondos bajo su administración; según el Plan Anual de Auditorías 2026.</t>
  </si>
  <si>
    <t>KAREN ROMERO</t>
  </si>
  <si>
    <t>https://community.secop.gov.co/Public/Tendering/OpportunityDetail/Index?noticeUID=CO1.NTC.9724199&amp;isFromPublicArea=True&amp;isModal=true&amp;asPopupView=true</t>
  </si>
  <si>
    <t>MIE-058-2026</t>
  </si>
  <si>
    <t>Prestar servicios profesionales para la revisión inicial de documentos previos en los procesos de contratación asignados a la Subdirección de Contratación del Ministerio de Igualdad y Equidad.</t>
  </si>
  <si>
    <t>JARED MATEO CONTRERAS ALONSO</t>
  </si>
  <si>
    <t>https://community.secop.gov.co/Public/Tendering/OpportunityDetail/Index?noticeUID=CO1.NTC.9785363&amp;isFromPublicArea=True&amp;isModal=true&amp;asPopupView=true</t>
  </si>
  <si>
    <t>MIE-059-2026</t>
  </si>
  <si>
    <t>Prestar servicios profesionales para la gestión técnica y operativa en la continuidad del servicio y la funcionalidad de la infraestructura tecnológica a nivel central y territorial del Ministerio de igualdad y Equidad.</t>
  </si>
  <si>
    <t>Claudia Liliana Borda Espitia</t>
  </si>
  <si>
    <t>https://community.secop.gov.co/Public/Tendering/OpportunityDetail/Index?noticeUID=CO1.NTC.9821919&amp;isFromPublicArea=True&amp;isModal=true&amp;asPopupView=true</t>
  </si>
  <si>
    <t>MIE-060-2026</t>
  </si>
  <si>
    <t>Prestar servicios profesionales para la identificación; definición de estándares y lineamientos metodológicos basados en el marco de arquitectura empresarial que apoyen la correcta gestión de los proyectos de Tecnologías de la Información liderados por el Ministerio de Igualdad y Equidad.</t>
  </si>
  <si>
    <t>Maria Catalina Pérez López</t>
  </si>
  <si>
    <t>https://community.secop.gov.co/Public/Tendering/OpportunityDetail/Index?noticeUID=CO1.NTC.9883509&amp;isFromPublicArea=True&amp;isModal=true&amp;asPopupView=true</t>
  </si>
  <si>
    <t>MIE-061-2026</t>
  </si>
  <si>
    <t>Prestar servicios de apoyo a la gestión técnica y operativa para apoyar la continuidad del servicio y la funcionalidad de la infraestructura tecnológica a nivel central y territorial del Ministerio de igualdad y Equidad</t>
  </si>
  <si>
    <t>FREDY SANCHEZ TRUJILLO</t>
  </si>
  <si>
    <t>https://community.secop.gov.co/Public/Tendering/OpportunityDetail/Index?noticeUID=CO1.NTC.9859838&amp;isFromPublicArea=True&amp;isModal=true&amp;asPopupView=true</t>
  </si>
  <si>
    <t>MIE-062-2026</t>
  </si>
  <si>
    <t>Prestar servicios profesionales para el soporte; mantenimiento y gestión de la seguridad informática; enfocado en la infraestructura de seguridad y redes del Ministerio de Igualdad y Equidad</t>
  </si>
  <si>
    <t>JEISSON ORLANDO GUTIERREZ SAMBONI</t>
  </si>
  <si>
    <t>https://community.secop.gov.co/Public/Tendering/OpportunityDetail/Index?noticeUID=CO1.NTC.9821789&amp;isFromPublicArea=True&amp;isModal=true&amp;asPopupView=true</t>
  </si>
  <si>
    <t>MIE-063-2026</t>
  </si>
  <si>
    <t>Prestar servicios profesionales para la implementación y seguimiento del Sistema de Gestión de Seguridad de la Información del Ministerio de Igualdad y Equidad</t>
  </si>
  <si>
    <t>JUAN DE JESUS APONTE BUITRAGO</t>
  </si>
  <si>
    <t>https://community.secop.gov.co/Public/Tendering/OpportunityDetail/Index?noticeUID=CO1.NTC.9824261&amp;isFromPublicArea=True&amp;isModal=true&amp;asPopupView=true</t>
  </si>
  <si>
    <t>MIE-064-2026</t>
  </si>
  <si>
    <t>Prestar servicios profesionales para la gestión continua; evolución y optimización operativa de la infraestructura tecnológica en nube del Ministerio de igualdad y Equidad.</t>
  </si>
  <si>
    <t>Carlos Arturo Guamanga Chilito</t>
  </si>
  <si>
    <t>https://community.secop.gov.co/Public/Tendering/OpportunityDetail/Index?noticeUID=CO1.NTC.9826840&amp;isFromPublicArea=True&amp;isModal=true&amp;asPopupView=true</t>
  </si>
  <si>
    <t>MIE-065-2026</t>
  </si>
  <si>
    <t>Prestar servicios profesionales especializados para la orientación y seguimiento de las etapas precontractual; contractual y poscontractual en los procesos de contratación del Ministerio de Igualdad y Equidad</t>
  </si>
  <si>
    <t>NELSON  RUBEN  PIÑERES SENIOR</t>
  </si>
  <si>
    <t>https://community.secop.gov.co/Public/Tendering/OpportunityDetail/Index?noticeUID=CO1.NTC.9785408&amp;isFromPublicArea=True&amp;isModal=true&amp;asPopupView=true</t>
  </si>
  <si>
    <t>MIE-066-2026</t>
  </si>
  <si>
    <t>Prestar servicios profesionales jurídicos especializados para desarrollar actividades en las etapas precontractual; contractual y poscontractual de los procesos gestionados por la Subdirección de Contratación del Ministerio de Igualdad y Equidad.</t>
  </si>
  <si>
    <t>Astrid Paola Duarte Ojeda</t>
  </si>
  <si>
    <t>https://community.secop.gov.co/Public/Tendering/OpportunityDetail/Index?noticeUID=CO1.NTC.9792575&amp;isFromPublicArea=True&amp;isModal=true&amp;asPopupView=true</t>
  </si>
  <si>
    <t>MIE-067-2026</t>
  </si>
  <si>
    <t>Prestar servicios profesionales para apoyar las distintas etapas de los procesos contractuales adelantados por el Ministerio de Igualdad y Equidad.</t>
  </si>
  <si>
    <t>DARIO AGATON DIAZ</t>
  </si>
  <si>
    <t>https://community.secop.gov.co/Public/Tendering/OpportunityDetail/Index?noticeUID=CO1.NTC.9794506&amp;isFromPublicArea=True&amp;isModal=true&amp;asPopupView=true</t>
  </si>
  <si>
    <t>MIE-068-2026</t>
  </si>
  <si>
    <t>Prestar servicios profesionales para brindar apoyo técnico transversal a la Secretaría General del Ministerio de Igualdad y Equidad; en el desarrollo; seguimiento y fortalecimiento de las actividades misionales; incluyendo la revisión de proyectos de infraestructura; la elaboración de informes técnicos y articulación con otras áreas del Ministerio cuando sea requerido por esta dependencia.</t>
  </si>
  <si>
    <t>Ivan Camilo Alarcon Luna</t>
  </si>
  <si>
    <t>https://community.secop.gov.co/Public/Tendering/OpportunityDetail/Index?noticeUID=CO1.NTC.9875622&amp;isFromPublicArea=True&amp;isModal=true&amp;asPopupView=true</t>
  </si>
  <si>
    <t>MIE-069-2026</t>
  </si>
  <si>
    <t>Prestación de los servicios de envío de correspondencia a través de correo certificado y transporte de paquetes.</t>
  </si>
  <si>
    <t xml:space="preserve">Contrato Interadministrativo </t>
  </si>
  <si>
    <t>Servicios Postales Nacionales S.A.S</t>
  </si>
  <si>
    <t>https://community.secop.gov.co/Public/Tendering/OpportunityDetail/Index?noticeUID=CO1.NTC.9821907&amp;isFromPublicArea=True&amp;isModal=False</t>
  </si>
  <si>
    <t>MIE-070-2026</t>
  </si>
  <si>
    <t>Prestar servicios profesionales para brindando apoyo jurídico integral en la gestión; análisis; seguimiento y ejecución de los procesos contractuales; en todas sus etapas; de la Oficina de Tecnologías de la Información del Ministerio de igualdad y Equidad.</t>
  </si>
  <si>
    <t>Luis Eduardo Mantilla Peña</t>
  </si>
  <si>
    <t>https://community.secop.gov.co/Public/Tendering/OpportunityDetail/Index?noticeUID=CO1.NTC.9865231&amp;isFromPublicArea=True&amp;isModal=true&amp;asPopupView=true</t>
  </si>
  <si>
    <t>MIE-071-2026</t>
  </si>
  <si>
    <t>Prestar servicios profesionales para acompañar financieramente; presupuestal y sectorialmente los procesos contractuales gestionados por Fonigualdad o bajo su competencia en el Ministerio de Igualdad y Equidad</t>
  </si>
  <si>
    <t>Andres Felipe Pedraza Rodriguez</t>
  </si>
  <si>
    <t>https://community.secop.gov.co/Public/Tendering/OpportunityDetail/Index?noticeUID=CO1.NTC.9826266&amp;isFromPublicArea=True&amp;isModal=true&amp;asPopupView=true</t>
  </si>
  <si>
    <t>MIE-072-2026</t>
  </si>
  <si>
    <t>Prestar servicios profesionales para apoyar a la Secretaría General en la gestión; articulación y fortalecimiento de alianzas y procesos de cooperación para la Entidad y a través de los Fondos adscritos al Ministerio de Igualdad y Equidad; de acuerdo con los lineamientos institucionales y la normatividad vigente.</t>
  </si>
  <si>
    <t>JORGE LUIS MARTINEZS SEGURA</t>
  </si>
  <si>
    <t>https://community.secop.gov.co/Public/Tendering/OpportunityDetail/Index?noticeUID=CO1.NTC.9895640&amp;isFromPublicArea=True&amp;isModal=true&amp;asPopupView=true</t>
  </si>
  <si>
    <t>MIE-073-2026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</si>
  <si>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</si>
  <si>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Prestación De Servicios</t>
  </si>
  <si>
    <t>DIGITAL WARE S.A.S</t>
  </si>
  <si>
    <t>https://community.secop.gov.co/Public/Tendering/OpportunityDetail/Index?noticeUID=CO1.NTC.9889076&amp;isFromPublicArea=True&amp;isModal=False</t>
  </si>
  <si>
    <t>MIE-074-2026</t>
  </si>
  <si>
    <t>Prestación de servicios para la implementación de las actividades enmarcadas en el Plan Estratégico del Talento Humano del Ministerio de Igualdad y Equidad</t>
  </si>
  <si>
    <t>CAFAM</t>
  </si>
  <si>
    <t>https://community.secop.gov.co/Public/Tendering/OpportunityDetail/Index?noticeUID=CO1.NTC.9892604&amp;isFromPublicArea=True&amp;isModal=False</t>
  </si>
  <si>
    <t>MIE-075-2026</t>
  </si>
  <si>
    <t>Prestar servicios profesionales especializados para apoyar la revisión; desarrollo de procesos y trámites contractuales requeridos por la Subdirección de Contratación del Ministerio de Igualdad y Equidad</t>
  </si>
  <si>
    <t>YULIS PAOLA BRITO GUERRA</t>
  </si>
  <si>
    <t>https://community.secop.gov.co/Public/Tendering/OpportunityDetail/Index?noticeUID=CO1.NTC.9892107&amp;isFromPublicArea=True&amp;isModal=true&amp;asPopupView=true</t>
  </si>
  <si>
    <t>MIE-076-2026</t>
  </si>
  <si>
    <t>AUNAR ESFUERZOS TÉCNICOS, ADMINISTRATIVOS Y JURÍDICOS ENTRE EL MINISTERIO DE IGUALDAD Y EQUIDAD Y LA UNIDAD ADMINISTRATIVA ESPECIAL DE GESTION DE RESTITUCIÓN DE TIERRAS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CIERRE..</t>
  </si>
  <si>
    <t>UNIDAD ADMINISTRATIVA ESPECIAL DE GESTION DE RESTITUCIÓN DE TIERRAS  DESPOJADAS</t>
  </si>
  <si>
    <t xml:space="preserve"> $-   </t>
  </si>
  <si>
    <t>https://community.secop.gov.co/Public/Tendering/OpportunityDetail/Index?noticeUID=CO1.NTC.9930408&amp;isFromPublicArea=True&amp;isModal=False</t>
  </si>
  <si>
    <t>MIE-077-2026</t>
  </si>
  <si>
    <t>Prestar el servicio de vigilancia y seguridad privada para la Sede Central y Direcciones territoriales del Ministerio de Igualdad y Equidad.</t>
  </si>
  <si>
    <t>Selección Abreviada de menor cuantía</t>
  </si>
  <si>
    <t>PRISMA COMPAÑIA DE SEGURIDAD LIMITADA</t>
  </si>
  <si>
    <t>https://community.secop.gov.co/Public/Tendering/OpportunityDetail/Index?noticeUID=CO1.NTC.9971938&amp;isFromPublicArea=True&amp;isModal=False</t>
  </si>
  <si>
    <t>MIE-078-2026</t>
  </si>
  <si>
    <t>Adquisición de servidor NAS tipo torre con licenciamiento para el Ministerio de Igualdad y Equidad.</t>
  </si>
  <si>
    <t>Mínima Cuantía</t>
  </si>
  <si>
    <t>SISTETRONICS S.A.S.</t>
  </si>
  <si>
    <t>https://community.secop.gov.co/Public/Tendering/OpportunityDetail/Index?noticeUID=CO1.NTC.10070127&amp;isFromPublicArea=True&amp;isModal=False</t>
  </si>
  <si>
    <t>159797</t>
  </si>
  <si>
    <t>Adquirir materiales de ferretería que requiere el Ministerio de Igualdad y Equidad para la adecuación de la red de datos de las sedes territoriales de Cauca y Valle del Cauca.</t>
  </si>
  <si>
    <t>OC-Grandes Almacenes</t>
  </si>
  <si>
    <t>CENCOSUD COLOMBIA S.A.</t>
  </si>
  <si>
    <t>https://operaciones.colombiacompra.gov.co/tienda-virtual-del-estado-colombiano/ordenes-compra/159797</t>
  </si>
  <si>
    <t>HAS LTDA</t>
  </si>
  <si>
    <t>VENEPLAST LTDA</t>
  </si>
  <si>
    <t>SHALOM GES S.A.S</t>
  </si>
  <si>
    <t>PROVEER INSTITUCIONAL SAS</t>
  </si>
  <si>
    <t>Adquisición de elementos de oficina y tecnológicos requeridos para el desarrollo de las actividades administrativas del Ministerio de Igualdad y Equidad.</t>
  </si>
  <si>
    <t>Adquisición de insumos y materiales para la mesa de servicio de conformidad con las especificaciones de la ficha técnica definida por el Ministerio de Igualdad y Equidad.</t>
  </si>
  <si>
    <t>https://operaciones.colombiacompra.gov.co/tienda-virtual-del-estado-colombiano/ordenes-compra/162855</t>
  </si>
  <si>
    <t>https://operaciones.colombiacompra.gov.co/tienda-virtual-del-estado-colombiano/ordenes-compra/162856</t>
  </si>
  <si>
    <t>https://operaciones.colombiacompra.gov.co/tienda-virtual-del-estado-colombiano/ordenes-compra/162857</t>
  </si>
  <si>
    <t>https://operaciones.colombiacompra.gov.co/tienda-virtual-del-estado-colombiano/ordenes-compra/162858</t>
  </si>
  <si>
    <t>https://operaciones.colombiacompra.gov.co/tienda-virtual-del-estado-colombiano/ordenes-compra/162859</t>
  </si>
  <si>
    <t>https://operaciones.colombiacompra.gov.co/tienda-virtual-del-estado-colombiano/ordenes-compra/162939</t>
  </si>
  <si>
    <t>NA</t>
  </si>
  <si>
    <t xml:space="preserve">MINISTERIO DE IGUALDAD Y EQUIDAD
BIENES ADQUIRIDOS Y SERVICIOS CONTRATADOS
ENERO - MARZO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</si>
</sst>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Verdana"/>
      <family val="2"/>
    </font>
    <font>
      <sz val="12"/>
      <color theme="1"/>
      <name val="Arial Narrow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u/>
      <sz val="12"/>
      <color theme="1"/>
      <name val="Arial Narrow"/>
      <family val="2"/>
    </font>
    <font>
      <sz val="8"/>
      <name val="Verdana"/>
      <family val="2"/>
    </font>
    <font>
      <sz val="8"/>
      <color rgb="FF000000"/>
      <name val="Verdana"/>
      <family val="2"/>
    </font>
    <font>
      <u/>
      <sz val="8"/>
      <color theme="10"/>
      <name val="Verdana"/>
      <family val="2"/>
    </font>
    <font>
      <sz val="9"/>
      <color rgb="FF000000"/>
      <name val="Verdana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9" fontId="6" fillId="0" borderId="4" xfId="2" applyFont="1" applyFill="1" applyBorder="1" applyAlignment="1">
      <alignment horizontal="center" vertical="center" wrapText="1"/>
    </xf>
    <xf numFmtId="8" fontId="6" fillId="0" borderId="3" xfId="1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0" fontId="6" fillId="3" borderId="4" xfId="2" applyNumberFormat="1" applyFont="1" applyFill="1" applyBorder="1" applyAlignment="1">
      <alignment horizontal="center" vertical="center" wrapText="1"/>
    </xf>
    <xf numFmtId="9" fontId="6" fillId="0" borderId="3" xfId="2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9" fontId="6" fillId="0" borderId="4" xfId="2" applyFont="1" applyBorder="1" applyAlignment="1">
      <alignment horizontal="center" vertical="center" wrapText="1"/>
    </xf>
    <xf numFmtId="6" fontId="6" fillId="0" borderId="3" xfId="1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0" fontId="8" fillId="0" borderId="4" xfId="2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4" fontId="6" fillId="5" borderId="3" xfId="0" applyNumberFormat="1" applyFont="1" applyFill="1" applyBorder="1" applyAlignment="1">
      <alignment horizontal="center" vertical="center" wrapText="1"/>
    </xf>
    <xf numFmtId="0" fontId="10" fillId="5" borderId="3" xfId="4" applyFont="1" applyFill="1" applyBorder="1" applyAlignment="1">
      <alignment horizontal="center" vertical="center" wrapText="1"/>
    </xf>
    <xf numFmtId="0" fontId="10" fillId="5" borderId="3" xfId="3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14" fontId="9" fillId="4" borderId="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5" borderId="0" xfId="0" applyFont="1" applyFill="1"/>
    <xf numFmtId="0" fontId="12" fillId="0" borderId="0" xfId="0" applyFont="1" applyAlignment="1">
      <alignment horizontal="center"/>
    </xf>
    <xf numFmtId="10" fontId="12" fillId="0" borderId="0" xfId="2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">
    <cellStyle name="Hipervínculo" xfId="3" builtinId="8"/>
    <cellStyle name="Hyperlink" xfId="4" xr:uid="{2BBEBFFB-DF13-4140-9465-41477FA8AE6B}"/>
    <cellStyle name="Moneda" xfId="1" builtinId="4"/>
    <cellStyle name="Normal" xfId="0" builtinId="0"/>
    <cellStyle name="Porcentaje" xfId="2" builtinId="5"/>
  </cellStyles>
  <dxfs count="1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47626</xdr:rowOff>
    </xdr:from>
    <xdr:to>
      <xdr:col>1</xdr:col>
      <xdr:colOff>104775</xdr:colOff>
      <xdr:row>0</xdr:row>
      <xdr:rowOff>1089628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77B6B0-6DB5-48E7-B8B0-D341EFA62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6"/>
          <a:ext cx="0" cy="10420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2</xdr:col>
      <xdr:colOff>381000</xdr:colOff>
      <xdr:row>0</xdr:row>
      <xdr:rowOff>1200150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E93638-27CF-4C3E-96F8-6A0DAD47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65735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10070127&amp;isFromPublicArea=True&amp;isModal=False" TargetMode="External"/><Relationship Id="rId1" Type="http://schemas.openxmlformats.org/officeDocument/2006/relationships/hyperlink" Target="https://community.secop.gov.co/Public/Tendering/OpportunityDetail/Index?noticeUID=CO1.NTC.9971938&amp;isFromPublicArea=True&amp;isModal=Fals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5D6F-62F6-4B8E-B70C-7972D2C04BAF}">
  <dimension ref="A1:S258"/>
  <sheetViews>
    <sheetView tabSelected="1" topLeftCell="B1" zoomScale="80" zoomScaleNormal="80" workbookViewId="0">
      <pane ySplit="2" topLeftCell="A13" activePane="bottomLeft" state="frozen"/>
      <selection activeCell="B1" sqref="B1"/>
      <selection pane="bottomLeft" activeCell="F18" sqref="F18"/>
    </sheetView>
  </sheetViews>
  <sheetFormatPr baseColWidth="10" defaultColWidth="0" defaultRowHeight="15.75" x14ac:dyDescent="0.25"/>
  <cols>
    <col min="1" max="1" width="9.140625" style="1" hidden="1" customWidth="1"/>
    <col min="2" max="2" width="20.7109375" style="1" customWidth="1"/>
    <col min="3" max="3" width="33.42578125" style="39" customWidth="1"/>
    <col min="4" max="4" width="23.7109375" style="40" customWidth="1"/>
    <col min="5" max="5" width="19" style="40" customWidth="1"/>
    <col min="6" max="6" width="23.7109375" style="40" customWidth="1"/>
    <col min="7" max="8" width="15.85546875" style="41" customWidth="1"/>
    <col min="9" max="9" width="17.42578125" style="1" customWidth="1"/>
    <col min="10" max="10" width="23.42578125" style="1" customWidth="1"/>
    <col min="11" max="11" width="20.85546875" style="40" customWidth="1"/>
    <col min="12" max="12" width="17" style="42" customWidth="1"/>
    <col min="13" max="13" width="19.42578125" style="42" customWidth="1"/>
    <col min="14" max="14" width="17" style="42" customWidth="1"/>
    <col min="15" max="15" width="21.5703125" style="43" customWidth="1"/>
    <col min="16" max="16" width="47" style="1" bestFit="1" customWidth="1"/>
    <col min="17" max="19" width="0" style="1" hidden="1" customWidth="1"/>
    <col min="20" max="16384" width="11.42578125" style="1" hidden="1"/>
  </cols>
  <sheetData>
    <row r="1" spans="2:17" ht="100.5" customHeight="1" x14ac:dyDescent="0.25">
      <c r="B1" s="44" t="s">
        <v>310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</row>
    <row r="2" spans="2:17" s="2" customFormat="1" ht="31.5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2:17" ht="73.5" x14ac:dyDescent="0.25">
      <c r="B3" s="3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46028</v>
      </c>
      <c r="H3" s="5">
        <v>46029</v>
      </c>
      <c r="I3" s="5">
        <v>46193</v>
      </c>
      <c r="J3" s="6">
        <f ca="1">(TODAY()-H3)/(I3-H3)</f>
        <v>0.51219512195121952</v>
      </c>
      <c r="K3" s="7">
        <v>42500000</v>
      </c>
      <c r="L3" s="7">
        <v>42500000</v>
      </c>
      <c r="M3" s="8">
        <v>22500000</v>
      </c>
      <c r="N3" s="8">
        <f>M3-L3</f>
        <v>-20000000</v>
      </c>
      <c r="O3" s="9">
        <f>M3/L3</f>
        <v>0.52941176470588236</v>
      </c>
      <c r="P3" s="10" t="s">
        <v>20</v>
      </c>
    </row>
    <row r="4" spans="2:17" ht="52.5" x14ac:dyDescent="0.25">
      <c r="B4" s="3" t="s">
        <v>21</v>
      </c>
      <c r="C4" s="4" t="s">
        <v>22</v>
      </c>
      <c r="D4" s="4" t="s">
        <v>17</v>
      </c>
      <c r="E4" s="4" t="s">
        <v>18</v>
      </c>
      <c r="F4" s="4" t="s">
        <v>23</v>
      </c>
      <c r="G4" s="5">
        <v>46029</v>
      </c>
      <c r="H4" s="5">
        <v>46030</v>
      </c>
      <c r="I4" s="5">
        <v>46193</v>
      </c>
      <c r="J4" s="6">
        <f ca="1">(TODAY()-H4)/(I4-H4)</f>
        <v>0.50920245398773001</v>
      </c>
      <c r="K4" s="7">
        <v>22666667</v>
      </c>
      <c r="L4" s="7">
        <v>22666667</v>
      </c>
      <c r="M4" s="8">
        <v>0</v>
      </c>
      <c r="N4" s="8">
        <f t="shared" ref="N4:N67" si="0">M4-L4</f>
        <v>-22666667</v>
      </c>
      <c r="O4" s="9">
        <f t="shared" ref="O4:O58" si="1">M4/L4</f>
        <v>0</v>
      </c>
      <c r="P4" s="10" t="s">
        <v>24</v>
      </c>
    </row>
    <row r="5" spans="2:17" ht="52.5" x14ac:dyDescent="0.25">
      <c r="B5" s="3" t="s">
        <v>25</v>
      </c>
      <c r="C5" s="4" t="s">
        <v>26</v>
      </c>
      <c r="D5" s="4" t="s">
        <v>17</v>
      </c>
      <c r="E5" s="4" t="s">
        <v>18</v>
      </c>
      <c r="F5" s="4" t="s">
        <v>27</v>
      </c>
      <c r="G5" s="5">
        <v>46031</v>
      </c>
      <c r="H5" s="5">
        <v>46031</v>
      </c>
      <c r="I5" s="5">
        <v>46193</v>
      </c>
      <c r="J5" s="6">
        <f ca="1">(TODAY()-H5)/(I5-H5)</f>
        <v>0.50617283950617287</v>
      </c>
      <c r="K5" s="7">
        <v>56666667</v>
      </c>
      <c r="L5" s="7">
        <v>56666667</v>
      </c>
      <c r="M5" s="8">
        <v>20000000</v>
      </c>
      <c r="N5" s="8">
        <f t="shared" si="0"/>
        <v>-36666667</v>
      </c>
      <c r="O5" s="9">
        <f t="shared" si="1"/>
        <v>0.35294117439446365</v>
      </c>
      <c r="P5" s="10" t="s">
        <v>28</v>
      </c>
      <c r="Q5" s="11"/>
    </row>
    <row r="6" spans="2:17" ht="52.5" x14ac:dyDescent="0.25">
      <c r="B6" s="3" t="s">
        <v>29</v>
      </c>
      <c r="C6" s="4" t="s">
        <v>30</v>
      </c>
      <c r="D6" s="4" t="s">
        <v>17</v>
      </c>
      <c r="E6" s="4" t="s">
        <v>18</v>
      </c>
      <c r="F6" s="4" t="s">
        <v>31</v>
      </c>
      <c r="G6" s="5">
        <v>46029</v>
      </c>
      <c r="H6" s="5">
        <v>46030</v>
      </c>
      <c r="I6" s="5">
        <v>46193</v>
      </c>
      <c r="J6" s="6">
        <f ca="1">(TODAY()-H6)/(I6-H6)</f>
        <v>0.50920245398773001</v>
      </c>
      <c r="K6" s="7">
        <v>19833334</v>
      </c>
      <c r="L6" s="7">
        <v>19833334</v>
      </c>
      <c r="M6" s="8">
        <v>3500000</v>
      </c>
      <c r="N6" s="8">
        <f t="shared" si="0"/>
        <v>-16333334</v>
      </c>
      <c r="O6" s="9">
        <f t="shared" si="1"/>
        <v>0.17647058230350984</v>
      </c>
      <c r="P6" s="10" t="s">
        <v>32</v>
      </c>
    </row>
    <row r="7" spans="2:17" ht="73.5" x14ac:dyDescent="0.25">
      <c r="B7" s="3" t="s">
        <v>33</v>
      </c>
      <c r="C7" s="4" t="s">
        <v>34</v>
      </c>
      <c r="D7" s="4" t="s">
        <v>17</v>
      </c>
      <c r="E7" s="4" t="s">
        <v>18</v>
      </c>
      <c r="F7" s="4" t="s">
        <v>35</v>
      </c>
      <c r="G7" s="5">
        <v>46028</v>
      </c>
      <c r="H7" s="5">
        <v>46028</v>
      </c>
      <c r="I7" s="5">
        <v>46193</v>
      </c>
      <c r="J7" s="6">
        <f t="shared" ref="J7:J76" ca="1" si="2">(TODAY()-H7)/(I7-H7)</f>
        <v>0.51515151515151514</v>
      </c>
      <c r="K7" s="7">
        <v>51000000</v>
      </c>
      <c r="L7" s="7">
        <v>51000000</v>
      </c>
      <c r="M7" s="8">
        <v>27000000</v>
      </c>
      <c r="N7" s="8">
        <f t="shared" si="0"/>
        <v>-24000000</v>
      </c>
      <c r="O7" s="9">
        <f t="shared" si="1"/>
        <v>0.52941176470588236</v>
      </c>
      <c r="P7" s="10" t="s">
        <v>36</v>
      </c>
    </row>
    <row r="8" spans="2:17" ht="84" x14ac:dyDescent="0.25">
      <c r="B8" s="3" t="s">
        <v>37</v>
      </c>
      <c r="C8" s="4" t="s">
        <v>38</v>
      </c>
      <c r="D8" s="4" t="s">
        <v>17</v>
      </c>
      <c r="E8" s="4" t="s">
        <v>18</v>
      </c>
      <c r="F8" s="4" t="s">
        <v>39</v>
      </c>
      <c r="G8" s="5">
        <v>46028</v>
      </c>
      <c r="H8" s="5">
        <v>46029</v>
      </c>
      <c r="I8" s="5">
        <v>46193</v>
      </c>
      <c r="J8" s="6">
        <f t="shared" ca="1" si="2"/>
        <v>0.51219512195121952</v>
      </c>
      <c r="K8" s="7">
        <v>62333333</v>
      </c>
      <c r="L8" s="7">
        <v>62333333</v>
      </c>
      <c r="M8" s="8">
        <v>33000000</v>
      </c>
      <c r="N8" s="8">
        <f t="shared" si="0"/>
        <v>-29333333</v>
      </c>
      <c r="O8" s="9">
        <f t="shared" si="1"/>
        <v>0.52941176753696129</v>
      </c>
      <c r="P8" s="10" t="s">
        <v>40</v>
      </c>
    </row>
    <row r="9" spans="2:17" ht="52.5" x14ac:dyDescent="0.25">
      <c r="B9" s="3" t="s">
        <v>41</v>
      </c>
      <c r="C9" s="4" t="s">
        <v>42</v>
      </c>
      <c r="D9" s="4" t="s">
        <v>43</v>
      </c>
      <c r="E9" s="4" t="s">
        <v>18</v>
      </c>
      <c r="F9" s="4" t="s">
        <v>44</v>
      </c>
      <c r="G9" s="5">
        <v>46029</v>
      </c>
      <c r="H9" s="5">
        <v>46030</v>
      </c>
      <c r="I9" s="5">
        <v>46193</v>
      </c>
      <c r="J9" s="6">
        <f t="shared" ca="1" si="2"/>
        <v>0.50920245398773001</v>
      </c>
      <c r="K9" s="7">
        <v>20400000</v>
      </c>
      <c r="L9" s="7">
        <v>20400000</v>
      </c>
      <c r="M9" s="8">
        <v>7200000</v>
      </c>
      <c r="N9" s="8">
        <f t="shared" si="0"/>
        <v>-13200000</v>
      </c>
      <c r="O9" s="9">
        <f t="shared" si="1"/>
        <v>0.35294117647058826</v>
      </c>
      <c r="P9" s="10" t="s">
        <v>45</v>
      </c>
    </row>
    <row r="10" spans="2:17" ht="73.5" x14ac:dyDescent="0.25">
      <c r="B10" s="3" t="s">
        <v>46</v>
      </c>
      <c r="C10" s="4" t="s">
        <v>47</v>
      </c>
      <c r="D10" s="4" t="s">
        <v>17</v>
      </c>
      <c r="E10" s="4" t="s">
        <v>18</v>
      </c>
      <c r="F10" s="4" t="s">
        <v>48</v>
      </c>
      <c r="G10" s="5">
        <v>46028</v>
      </c>
      <c r="H10" s="5">
        <v>46029</v>
      </c>
      <c r="I10" s="5">
        <v>46193</v>
      </c>
      <c r="J10" s="6">
        <f t="shared" ca="1" si="2"/>
        <v>0.51219512195121952</v>
      </c>
      <c r="K10" s="7">
        <v>73666666</v>
      </c>
      <c r="L10" s="7">
        <v>73666666</v>
      </c>
      <c r="M10" s="8">
        <v>39000000</v>
      </c>
      <c r="N10" s="8">
        <f t="shared" si="0"/>
        <v>-34666666</v>
      </c>
      <c r="O10" s="9">
        <f t="shared" si="1"/>
        <v>0.52941176949693913</v>
      </c>
      <c r="P10" s="10" t="s">
        <v>49</v>
      </c>
    </row>
    <row r="11" spans="2:17" ht="73.5" x14ac:dyDescent="0.25">
      <c r="B11" s="3" t="s">
        <v>50</v>
      </c>
      <c r="C11" s="4" t="s">
        <v>51</v>
      </c>
      <c r="D11" s="4" t="s">
        <v>17</v>
      </c>
      <c r="E11" s="4" t="s">
        <v>18</v>
      </c>
      <c r="F11" s="4" t="s">
        <v>52</v>
      </c>
      <c r="G11" s="5">
        <v>46028</v>
      </c>
      <c r="H11" s="5">
        <v>46029</v>
      </c>
      <c r="I11" s="5">
        <v>46193</v>
      </c>
      <c r="J11" s="6">
        <f t="shared" ca="1" si="2"/>
        <v>0.51219512195121952</v>
      </c>
      <c r="K11" s="7">
        <v>85000000</v>
      </c>
      <c r="L11" s="7">
        <v>85000000</v>
      </c>
      <c r="M11" s="8">
        <v>30000000</v>
      </c>
      <c r="N11" s="8">
        <f t="shared" si="0"/>
        <v>-55000000</v>
      </c>
      <c r="O11" s="9">
        <f t="shared" si="1"/>
        <v>0.35294117647058826</v>
      </c>
      <c r="P11" s="10" t="s">
        <v>53</v>
      </c>
    </row>
    <row r="12" spans="2:17" ht="52.5" x14ac:dyDescent="0.25">
      <c r="B12" s="3" t="s">
        <v>54</v>
      </c>
      <c r="C12" s="4" t="s">
        <v>55</v>
      </c>
      <c r="D12" s="4" t="s">
        <v>17</v>
      </c>
      <c r="E12" s="4" t="s">
        <v>18</v>
      </c>
      <c r="F12" s="4" t="s">
        <v>56</v>
      </c>
      <c r="G12" s="5">
        <v>46028</v>
      </c>
      <c r="H12" s="5">
        <v>46029</v>
      </c>
      <c r="I12" s="5">
        <v>46193</v>
      </c>
      <c r="J12" s="6">
        <f t="shared" ca="1" si="2"/>
        <v>0.51219512195121952</v>
      </c>
      <c r="K12" s="7">
        <v>68000000</v>
      </c>
      <c r="L12" s="7">
        <v>68000000</v>
      </c>
      <c r="M12" s="8">
        <v>24000000</v>
      </c>
      <c r="N12" s="8">
        <f t="shared" si="0"/>
        <v>-44000000</v>
      </c>
      <c r="O12" s="9">
        <f t="shared" si="1"/>
        <v>0.35294117647058826</v>
      </c>
      <c r="P12" s="10" t="s">
        <v>57</v>
      </c>
    </row>
    <row r="13" spans="2:17" ht="84" x14ac:dyDescent="0.25">
      <c r="B13" s="3" t="s">
        <v>58</v>
      </c>
      <c r="C13" s="4" t="s">
        <v>59</v>
      </c>
      <c r="D13" s="4" t="s">
        <v>17</v>
      </c>
      <c r="E13" s="4" t="s">
        <v>18</v>
      </c>
      <c r="F13" s="4" t="s">
        <v>60</v>
      </c>
      <c r="G13" s="5">
        <v>46028</v>
      </c>
      <c r="H13" s="5">
        <v>46029</v>
      </c>
      <c r="I13" s="5">
        <v>46193</v>
      </c>
      <c r="J13" s="6">
        <f t="shared" ca="1" si="2"/>
        <v>0.51219512195121952</v>
      </c>
      <c r="K13" s="7">
        <v>56666666</v>
      </c>
      <c r="L13" s="7">
        <v>56666666</v>
      </c>
      <c r="M13" s="8">
        <v>20000000</v>
      </c>
      <c r="N13" s="8">
        <f t="shared" si="0"/>
        <v>-36666666</v>
      </c>
      <c r="O13" s="9">
        <f t="shared" si="1"/>
        <v>0.35294118062283741</v>
      </c>
      <c r="P13" s="10" t="s">
        <v>61</v>
      </c>
    </row>
    <row r="14" spans="2:17" ht="84" x14ac:dyDescent="0.25">
      <c r="B14" s="3" t="s">
        <v>62</v>
      </c>
      <c r="C14" s="4" t="s">
        <v>63</v>
      </c>
      <c r="D14" s="4" t="s">
        <v>17</v>
      </c>
      <c r="E14" s="4" t="s">
        <v>18</v>
      </c>
      <c r="F14" s="4" t="s">
        <v>64</v>
      </c>
      <c r="G14" s="5">
        <v>46028</v>
      </c>
      <c r="H14" s="5">
        <v>46029</v>
      </c>
      <c r="I14" s="5">
        <v>46193</v>
      </c>
      <c r="J14" s="6">
        <f t="shared" ca="1" si="2"/>
        <v>0.51219512195121952</v>
      </c>
      <c r="K14" s="7">
        <v>85000000</v>
      </c>
      <c r="L14" s="7">
        <v>85000000</v>
      </c>
      <c r="M14" s="8">
        <v>45000000</v>
      </c>
      <c r="N14" s="8">
        <f t="shared" si="0"/>
        <v>-40000000</v>
      </c>
      <c r="O14" s="9">
        <f t="shared" si="1"/>
        <v>0.52941176470588236</v>
      </c>
      <c r="P14" s="10" t="s">
        <v>65</v>
      </c>
    </row>
    <row r="15" spans="2:17" ht="63" x14ac:dyDescent="0.25">
      <c r="B15" s="3" t="s">
        <v>66</v>
      </c>
      <c r="C15" s="4" t="s">
        <v>67</v>
      </c>
      <c r="D15" s="4" t="s">
        <v>17</v>
      </c>
      <c r="E15" s="4" t="s">
        <v>18</v>
      </c>
      <c r="F15" s="4" t="s">
        <v>68</v>
      </c>
      <c r="G15" s="5">
        <v>46028</v>
      </c>
      <c r="H15" s="5">
        <v>46029</v>
      </c>
      <c r="I15" s="5">
        <v>46193</v>
      </c>
      <c r="J15" s="6">
        <f t="shared" ca="1" si="2"/>
        <v>0.51219512195121952</v>
      </c>
      <c r="K15" s="7">
        <v>45333333</v>
      </c>
      <c r="L15" s="7">
        <v>45333333</v>
      </c>
      <c r="M15" s="8">
        <v>24000000</v>
      </c>
      <c r="N15" s="8">
        <f t="shared" si="0"/>
        <v>-21333333</v>
      </c>
      <c r="O15" s="9">
        <f t="shared" si="1"/>
        <v>0.52941176859861594</v>
      </c>
      <c r="P15" s="10" t="s">
        <v>69</v>
      </c>
    </row>
    <row r="16" spans="2:17" ht="84" x14ac:dyDescent="0.25">
      <c r="B16" s="3" t="s">
        <v>70</v>
      </c>
      <c r="C16" s="4" t="s">
        <v>71</v>
      </c>
      <c r="D16" s="4" t="s">
        <v>17</v>
      </c>
      <c r="E16" s="4" t="s">
        <v>18</v>
      </c>
      <c r="F16" s="4" t="s">
        <v>72</v>
      </c>
      <c r="G16" s="5">
        <v>46029</v>
      </c>
      <c r="H16" s="5">
        <v>46030</v>
      </c>
      <c r="I16" s="5">
        <v>46193</v>
      </c>
      <c r="J16" s="6">
        <f t="shared" ca="1" si="2"/>
        <v>0.50920245398773001</v>
      </c>
      <c r="K16" s="7">
        <v>45333333</v>
      </c>
      <c r="L16" s="7">
        <v>45333333</v>
      </c>
      <c r="M16" s="8">
        <v>24000000</v>
      </c>
      <c r="N16" s="8">
        <f t="shared" si="0"/>
        <v>-21333333</v>
      </c>
      <c r="O16" s="9">
        <f t="shared" si="1"/>
        <v>0.52941176859861594</v>
      </c>
      <c r="P16" s="10" t="s">
        <v>73</v>
      </c>
    </row>
    <row r="17" spans="2:16" ht="63" x14ac:dyDescent="0.25">
      <c r="B17" s="3" t="s">
        <v>74</v>
      </c>
      <c r="C17" s="4" t="s">
        <v>75</v>
      </c>
      <c r="D17" s="4" t="s">
        <v>17</v>
      </c>
      <c r="E17" s="4" t="s">
        <v>18</v>
      </c>
      <c r="F17" s="4" t="s">
        <v>76</v>
      </c>
      <c r="G17" s="5">
        <v>46029</v>
      </c>
      <c r="H17" s="5">
        <v>46030</v>
      </c>
      <c r="I17" s="5">
        <v>46193</v>
      </c>
      <c r="J17" s="6">
        <f t="shared" ca="1" si="2"/>
        <v>0.50920245398773001</v>
      </c>
      <c r="K17" s="7">
        <v>45333333</v>
      </c>
      <c r="L17" s="7">
        <v>45333333</v>
      </c>
      <c r="M17" s="8">
        <v>16000000</v>
      </c>
      <c r="N17" s="8">
        <f t="shared" si="0"/>
        <v>-29333333</v>
      </c>
      <c r="O17" s="9">
        <f t="shared" si="1"/>
        <v>0.35294117906574396</v>
      </c>
      <c r="P17" s="10" t="s">
        <v>77</v>
      </c>
    </row>
    <row r="18" spans="2:16" ht="63" x14ac:dyDescent="0.25">
      <c r="B18" s="3" t="s">
        <v>78</v>
      </c>
      <c r="C18" s="4" t="s">
        <v>79</v>
      </c>
      <c r="D18" s="4" t="s">
        <v>17</v>
      </c>
      <c r="E18" s="4" t="s">
        <v>18</v>
      </c>
      <c r="F18" s="4" t="s">
        <v>80</v>
      </c>
      <c r="G18" s="5">
        <v>46028</v>
      </c>
      <c r="H18" s="5">
        <v>46029</v>
      </c>
      <c r="I18" s="5">
        <v>46193</v>
      </c>
      <c r="J18" s="6">
        <f t="shared" ca="1" si="2"/>
        <v>0.51219512195121952</v>
      </c>
      <c r="K18" s="7">
        <v>45333333</v>
      </c>
      <c r="L18" s="7">
        <v>45333333</v>
      </c>
      <c r="M18" s="8">
        <v>16000000</v>
      </c>
      <c r="N18" s="8">
        <f t="shared" si="0"/>
        <v>-29333333</v>
      </c>
      <c r="O18" s="9">
        <f t="shared" si="1"/>
        <v>0.35294117906574396</v>
      </c>
      <c r="P18" s="10" t="s">
        <v>81</v>
      </c>
    </row>
    <row r="19" spans="2:16" ht="63" x14ac:dyDescent="0.25">
      <c r="B19" s="3" t="s">
        <v>82</v>
      </c>
      <c r="C19" s="4" t="s">
        <v>83</v>
      </c>
      <c r="D19" s="4" t="s">
        <v>17</v>
      </c>
      <c r="E19" s="4" t="s">
        <v>18</v>
      </c>
      <c r="F19" s="4" t="s">
        <v>84</v>
      </c>
      <c r="G19" s="5">
        <v>46028</v>
      </c>
      <c r="H19" s="5">
        <v>46029</v>
      </c>
      <c r="I19" s="5">
        <v>46193</v>
      </c>
      <c r="J19" s="6">
        <f t="shared" ca="1" si="2"/>
        <v>0.51219512195121952</v>
      </c>
      <c r="K19" s="7">
        <v>45333333</v>
      </c>
      <c r="L19" s="7">
        <v>45333333</v>
      </c>
      <c r="M19" s="8">
        <v>16000000</v>
      </c>
      <c r="N19" s="8">
        <f t="shared" si="0"/>
        <v>-29333333</v>
      </c>
      <c r="O19" s="9">
        <f t="shared" si="1"/>
        <v>0.35294117906574396</v>
      </c>
      <c r="P19" s="10" t="s">
        <v>85</v>
      </c>
    </row>
    <row r="20" spans="2:16" ht="30" customHeight="1" x14ac:dyDescent="0.25">
      <c r="B20" s="3" t="s">
        <v>86</v>
      </c>
      <c r="C20" s="4" t="s">
        <v>87</v>
      </c>
      <c r="D20" s="4" t="s">
        <v>43</v>
      </c>
      <c r="E20" s="4" t="s">
        <v>18</v>
      </c>
      <c r="F20" s="4" t="s">
        <v>88</v>
      </c>
      <c r="G20" s="5">
        <v>46031</v>
      </c>
      <c r="H20" s="5">
        <v>46031</v>
      </c>
      <c r="I20" s="5">
        <v>46193</v>
      </c>
      <c r="J20" s="6">
        <f t="shared" ca="1" si="2"/>
        <v>0.50617283950617287</v>
      </c>
      <c r="K20" s="7">
        <v>18700000</v>
      </c>
      <c r="L20" s="7">
        <v>18700000</v>
      </c>
      <c r="M20" s="8">
        <v>9900000</v>
      </c>
      <c r="N20" s="8">
        <f t="shared" si="0"/>
        <v>-8800000</v>
      </c>
      <c r="O20" s="9">
        <f t="shared" si="1"/>
        <v>0.52941176470588236</v>
      </c>
      <c r="P20" s="10" t="s">
        <v>89</v>
      </c>
    </row>
    <row r="21" spans="2:16" ht="29.25" customHeight="1" x14ac:dyDescent="0.25">
      <c r="B21" s="3" t="s">
        <v>90</v>
      </c>
      <c r="C21" s="4" t="s">
        <v>91</v>
      </c>
      <c r="D21" s="4" t="s">
        <v>17</v>
      </c>
      <c r="E21" s="4" t="s">
        <v>18</v>
      </c>
      <c r="F21" s="4" t="s">
        <v>92</v>
      </c>
      <c r="G21" s="5">
        <v>46029</v>
      </c>
      <c r="H21" s="5">
        <v>46030</v>
      </c>
      <c r="I21" s="12">
        <v>46193</v>
      </c>
      <c r="J21" s="6">
        <f t="shared" ca="1" si="2"/>
        <v>0.50920245398773001</v>
      </c>
      <c r="K21" s="7">
        <v>45333333</v>
      </c>
      <c r="L21" s="7">
        <v>45333333</v>
      </c>
      <c r="M21" s="8">
        <v>24000000</v>
      </c>
      <c r="N21" s="8">
        <f t="shared" si="0"/>
        <v>-21333333</v>
      </c>
      <c r="O21" s="9">
        <f t="shared" si="1"/>
        <v>0.52941176859861594</v>
      </c>
      <c r="P21" s="10" t="s">
        <v>93</v>
      </c>
    </row>
    <row r="22" spans="2:16" ht="94.5" x14ac:dyDescent="0.25">
      <c r="B22" s="3" t="s">
        <v>94</v>
      </c>
      <c r="C22" s="4" t="s">
        <v>95</v>
      </c>
      <c r="D22" s="4" t="s">
        <v>17</v>
      </c>
      <c r="E22" s="13" t="s">
        <v>18</v>
      </c>
      <c r="F22" s="4" t="s">
        <v>96</v>
      </c>
      <c r="G22" s="5">
        <v>46030</v>
      </c>
      <c r="H22" s="5">
        <v>46030</v>
      </c>
      <c r="I22" s="12">
        <v>46193</v>
      </c>
      <c r="J22" s="6">
        <f t="shared" ca="1" si="2"/>
        <v>0.50920245398773001</v>
      </c>
      <c r="K22" s="7">
        <v>62333334</v>
      </c>
      <c r="L22" s="7">
        <v>62333334</v>
      </c>
      <c r="M22" s="8">
        <v>33000000</v>
      </c>
      <c r="N22" s="8">
        <f t="shared" si="0"/>
        <v>-29333334</v>
      </c>
      <c r="O22" s="9">
        <f t="shared" si="1"/>
        <v>0.52941175904372451</v>
      </c>
      <c r="P22" s="10" t="s">
        <v>97</v>
      </c>
    </row>
    <row r="23" spans="2:16" ht="52.5" x14ac:dyDescent="0.25">
      <c r="B23" s="3" t="s">
        <v>98</v>
      </c>
      <c r="C23" s="4" t="s">
        <v>99</v>
      </c>
      <c r="D23" s="4" t="s">
        <v>17</v>
      </c>
      <c r="E23" s="13" t="s">
        <v>18</v>
      </c>
      <c r="F23" s="4" t="s">
        <v>100</v>
      </c>
      <c r="G23" s="5">
        <v>46031</v>
      </c>
      <c r="H23" s="5">
        <v>46031</v>
      </c>
      <c r="I23" s="12">
        <v>46193</v>
      </c>
      <c r="J23" s="6">
        <f t="shared" ca="1" si="2"/>
        <v>0.50617283950617287</v>
      </c>
      <c r="K23" s="7">
        <v>51000000</v>
      </c>
      <c r="L23" s="7">
        <v>51000000</v>
      </c>
      <c r="M23" s="8">
        <v>18000000</v>
      </c>
      <c r="N23" s="8">
        <f t="shared" si="0"/>
        <v>-33000000</v>
      </c>
      <c r="O23" s="9">
        <f t="shared" si="1"/>
        <v>0.35294117647058826</v>
      </c>
      <c r="P23" s="10" t="s">
        <v>101</v>
      </c>
    </row>
    <row r="24" spans="2:16" ht="52.5" x14ac:dyDescent="0.25">
      <c r="B24" s="3" t="s">
        <v>102</v>
      </c>
      <c r="C24" s="4" t="s">
        <v>103</v>
      </c>
      <c r="D24" s="4" t="s">
        <v>17</v>
      </c>
      <c r="E24" s="13" t="s">
        <v>18</v>
      </c>
      <c r="F24" s="4" t="s">
        <v>104</v>
      </c>
      <c r="G24" s="5">
        <v>46031</v>
      </c>
      <c r="H24" s="5">
        <v>46031</v>
      </c>
      <c r="I24" s="12">
        <v>46193</v>
      </c>
      <c r="J24" s="6">
        <f t="shared" ca="1" si="2"/>
        <v>0.50617283950617287</v>
      </c>
      <c r="K24" s="7">
        <v>45333334</v>
      </c>
      <c r="L24" s="7">
        <v>45333334</v>
      </c>
      <c r="M24" s="8">
        <v>16000000</v>
      </c>
      <c r="N24" s="8">
        <f t="shared" si="0"/>
        <v>-29333334</v>
      </c>
      <c r="O24" s="9">
        <f t="shared" si="1"/>
        <v>0.35294117128027691</v>
      </c>
      <c r="P24" s="10" t="s">
        <v>105</v>
      </c>
    </row>
    <row r="25" spans="2:16" ht="52.5" x14ac:dyDescent="0.25">
      <c r="B25" s="3" t="s">
        <v>106</v>
      </c>
      <c r="C25" s="4" t="s">
        <v>107</v>
      </c>
      <c r="D25" s="4" t="s">
        <v>17</v>
      </c>
      <c r="E25" s="13" t="s">
        <v>18</v>
      </c>
      <c r="F25" s="4" t="s">
        <v>108</v>
      </c>
      <c r="G25" s="5">
        <v>46031</v>
      </c>
      <c r="H25" s="5">
        <v>46031</v>
      </c>
      <c r="I25" s="5">
        <v>46193</v>
      </c>
      <c r="J25" s="6">
        <f t="shared" ca="1" si="2"/>
        <v>0.50617283950617287</v>
      </c>
      <c r="K25" s="7">
        <v>51000000</v>
      </c>
      <c r="L25" s="7">
        <v>51000000</v>
      </c>
      <c r="M25" s="8">
        <v>18000000</v>
      </c>
      <c r="N25" s="8">
        <f t="shared" si="0"/>
        <v>-33000000</v>
      </c>
      <c r="O25" s="9">
        <f t="shared" si="1"/>
        <v>0.35294117647058826</v>
      </c>
      <c r="P25" s="10" t="s">
        <v>109</v>
      </c>
    </row>
    <row r="26" spans="2:16" ht="199.5" x14ac:dyDescent="0.25">
      <c r="B26" s="3" t="s">
        <v>110</v>
      </c>
      <c r="C26" s="4" t="s">
        <v>111</v>
      </c>
      <c r="D26" s="4" t="s">
        <v>112</v>
      </c>
      <c r="E26" s="13" t="s">
        <v>18</v>
      </c>
      <c r="F26" s="14" t="s">
        <v>113</v>
      </c>
      <c r="G26" s="5">
        <v>46055</v>
      </c>
      <c r="H26" s="5">
        <v>46055</v>
      </c>
      <c r="I26" s="5">
        <v>46783</v>
      </c>
      <c r="J26" s="6">
        <f t="shared" ca="1" si="2"/>
        <v>7.9670329670329665E-2</v>
      </c>
      <c r="K26" s="7">
        <v>10459635327</v>
      </c>
      <c r="L26" s="7">
        <v>0</v>
      </c>
      <c r="M26" s="8" t="s">
        <v>114</v>
      </c>
      <c r="N26" s="8" t="s">
        <v>309</v>
      </c>
      <c r="O26" s="9" t="s">
        <v>309</v>
      </c>
      <c r="P26" s="10" t="s">
        <v>115</v>
      </c>
    </row>
    <row r="27" spans="2:16" ht="283.5" x14ac:dyDescent="0.25">
      <c r="B27" s="3" t="s">
        <v>116</v>
      </c>
      <c r="C27" s="4" t="s">
        <v>117</v>
      </c>
      <c r="D27" s="4" t="s">
        <v>112</v>
      </c>
      <c r="E27" s="13" t="s">
        <v>18</v>
      </c>
      <c r="F27" s="14" t="s">
        <v>118</v>
      </c>
      <c r="G27" s="5">
        <v>46055</v>
      </c>
      <c r="H27" s="5">
        <v>46055</v>
      </c>
      <c r="I27" s="5">
        <v>46934</v>
      </c>
      <c r="J27" s="6">
        <f t="shared" ca="1" si="2"/>
        <v>6.5984072810011382E-2</v>
      </c>
      <c r="K27" s="7">
        <v>16396141613</v>
      </c>
      <c r="L27" s="7">
        <v>0</v>
      </c>
      <c r="M27" s="8" t="s">
        <v>114</v>
      </c>
      <c r="N27" s="8" t="s">
        <v>309</v>
      </c>
      <c r="O27" s="9" t="s">
        <v>309</v>
      </c>
      <c r="P27" s="10" t="s">
        <v>119</v>
      </c>
    </row>
    <row r="28" spans="2:16" ht="63" x14ac:dyDescent="0.25">
      <c r="B28" s="3" t="s">
        <v>120</v>
      </c>
      <c r="C28" s="4" t="s">
        <v>121</v>
      </c>
      <c r="D28" s="4" t="s">
        <v>17</v>
      </c>
      <c r="E28" s="13" t="s">
        <v>18</v>
      </c>
      <c r="F28" s="4" t="s">
        <v>122</v>
      </c>
      <c r="G28" s="5">
        <v>46029</v>
      </c>
      <c r="H28" s="5">
        <v>46030</v>
      </c>
      <c r="I28" s="5">
        <v>46193</v>
      </c>
      <c r="J28" s="6">
        <f t="shared" ca="1" si="2"/>
        <v>0.50920245398773001</v>
      </c>
      <c r="K28" s="7">
        <v>34000000</v>
      </c>
      <c r="L28" s="7">
        <v>34000000</v>
      </c>
      <c r="M28" s="8">
        <v>18000000</v>
      </c>
      <c r="N28" s="8">
        <f t="shared" si="0"/>
        <v>-16000000</v>
      </c>
      <c r="O28" s="9">
        <f t="shared" si="1"/>
        <v>0.52941176470588236</v>
      </c>
      <c r="P28" s="10" t="s">
        <v>123</v>
      </c>
    </row>
    <row r="29" spans="2:16" ht="73.5" x14ac:dyDescent="0.25">
      <c r="B29" s="3" t="s">
        <v>124</v>
      </c>
      <c r="C29" s="4" t="s">
        <v>125</v>
      </c>
      <c r="D29" s="4" t="s">
        <v>17</v>
      </c>
      <c r="E29" s="4" t="s">
        <v>18</v>
      </c>
      <c r="F29" s="4" t="s">
        <v>126</v>
      </c>
      <c r="G29" s="5">
        <v>46029</v>
      </c>
      <c r="H29" s="5">
        <v>46031</v>
      </c>
      <c r="I29" s="5">
        <v>46193</v>
      </c>
      <c r="J29" s="6">
        <f t="shared" ca="1" si="2"/>
        <v>0.50617283950617287</v>
      </c>
      <c r="K29" s="7">
        <v>68000000</v>
      </c>
      <c r="L29" s="7">
        <v>68000000</v>
      </c>
      <c r="M29" s="8">
        <v>24000000</v>
      </c>
      <c r="N29" s="8">
        <f t="shared" si="0"/>
        <v>-44000000</v>
      </c>
      <c r="O29" s="9">
        <f t="shared" si="1"/>
        <v>0.35294117647058826</v>
      </c>
      <c r="P29" s="10" t="s">
        <v>127</v>
      </c>
    </row>
    <row r="30" spans="2:16" ht="63" x14ac:dyDescent="0.25">
      <c r="B30" s="3" t="s">
        <v>128</v>
      </c>
      <c r="C30" s="4" t="s">
        <v>129</v>
      </c>
      <c r="D30" s="4" t="s">
        <v>43</v>
      </c>
      <c r="E30" s="4" t="s">
        <v>18</v>
      </c>
      <c r="F30" s="4" t="s">
        <v>130</v>
      </c>
      <c r="G30" s="5">
        <v>46030</v>
      </c>
      <c r="H30" s="5">
        <v>46031</v>
      </c>
      <c r="I30" s="5">
        <v>46193</v>
      </c>
      <c r="J30" s="6">
        <f t="shared" ca="1" si="2"/>
        <v>0.50617283950617287</v>
      </c>
      <c r="K30" s="7">
        <v>20400000</v>
      </c>
      <c r="L30" s="7">
        <v>20400000</v>
      </c>
      <c r="M30" s="8">
        <v>7200000</v>
      </c>
      <c r="N30" s="8">
        <f t="shared" si="0"/>
        <v>-13200000</v>
      </c>
      <c r="O30" s="9">
        <f t="shared" si="1"/>
        <v>0.35294117647058826</v>
      </c>
      <c r="P30" s="10" t="s">
        <v>131</v>
      </c>
    </row>
    <row r="31" spans="2:16" ht="84" x14ac:dyDescent="0.25">
      <c r="B31" s="3" t="s">
        <v>132</v>
      </c>
      <c r="C31" s="4" t="s">
        <v>133</v>
      </c>
      <c r="D31" s="4" t="s">
        <v>17</v>
      </c>
      <c r="E31" s="4" t="s">
        <v>18</v>
      </c>
      <c r="F31" s="4" t="s">
        <v>134</v>
      </c>
      <c r="G31" s="5">
        <v>46030</v>
      </c>
      <c r="H31" s="5">
        <v>46031</v>
      </c>
      <c r="I31" s="5">
        <v>46193</v>
      </c>
      <c r="J31" s="6">
        <f t="shared" ca="1" si="2"/>
        <v>0.50617283950617287</v>
      </c>
      <c r="K31" s="7">
        <v>62333333</v>
      </c>
      <c r="L31" s="7">
        <v>62333333</v>
      </c>
      <c r="M31" s="8">
        <v>22000000</v>
      </c>
      <c r="N31" s="8">
        <f t="shared" si="0"/>
        <v>-40333333</v>
      </c>
      <c r="O31" s="9">
        <f t="shared" si="1"/>
        <v>0.35294117835797423</v>
      </c>
      <c r="P31" s="10" t="s">
        <v>135</v>
      </c>
    </row>
    <row r="32" spans="2:16" ht="52.5" x14ac:dyDescent="0.25">
      <c r="B32" s="3" t="s">
        <v>136</v>
      </c>
      <c r="C32" s="4" t="s">
        <v>137</v>
      </c>
      <c r="D32" s="4" t="s">
        <v>17</v>
      </c>
      <c r="E32" s="4" t="s">
        <v>18</v>
      </c>
      <c r="F32" s="4" t="s">
        <v>138</v>
      </c>
      <c r="G32" s="5">
        <v>46031</v>
      </c>
      <c r="H32" s="5">
        <v>46031</v>
      </c>
      <c r="I32" s="5">
        <v>46193</v>
      </c>
      <c r="J32" s="6">
        <f t="shared" ca="1" si="2"/>
        <v>0.50617283950617287</v>
      </c>
      <c r="K32" s="7">
        <v>28333333</v>
      </c>
      <c r="L32" s="7">
        <v>28333333</v>
      </c>
      <c r="M32" s="8">
        <v>10000000</v>
      </c>
      <c r="N32" s="8">
        <f t="shared" si="0"/>
        <v>-18333333</v>
      </c>
      <c r="O32" s="9">
        <f t="shared" si="1"/>
        <v>0.35294118062283741</v>
      </c>
      <c r="P32" s="10" t="s">
        <v>139</v>
      </c>
    </row>
    <row r="33" spans="2:16" ht="73.5" x14ac:dyDescent="0.25">
      <c r="B33" s="3" t="s">
        <v>140</v>
      </c>
      <c r="C33" s="4" t="s">
        <v>141</v>
      </c>
      <c r="D33" s="4" t="s">
        <v>17</v>
      </c>
      <c r="E33" s="4" t="s">
        <v>18</v>
      </c>
      <c r="F33" s="4" t="s">
        <v>142</v>
      </c>
      <c r="G33" s="5">
        <v>46031</v>
      </c>
      <c r="H33" s="5">
        <v>46031</v>
      </c>
      <c r="I33" s="5">
        <v>46193</v>
      </c>
      <c r="J33" s="6">
        <f t="shared" ca="1" si="2"/>
        <v>0.50617283950617287</v>
      </c>
      <c r="K33" s="7">
        <v>11000000</v>
      </c>
      <c r="L33" s="7">
        <v>11000000</v>
      </c>
      <c r="M33" s="8">
        <v>11000000</v>
      </c>
      <c r="N33" s="8">
        <f t="shared" si="0"/>
        <v>0</v>
      </c>
      <c r="O33" s="9">
        <f t="shared" si="1"/>
        <v>1</v>
      </c>
      <c r="P33" s="10" t="s">
        <v>143</v>
      </c>
    </row>
    <row r="34" spans="2:16" ht="73.5" x14ac:dyDescent="0.25">
      <c r="B34" s="3" t="s">
        <v>144</v>
      </c>
      <c r="C34" s="4" t="s">
        <v>145</v>
      </c>
      <c r="D34" s="4" t="s">
        <v>17</v>
      </c>
      <c r="E34" s="4" t="s">
        <v>18</v>
      </c>
      <c r="F34" s="4" t="s">
        <v>146</v>
      </c>
      <c r="G34" s="5">
        <v>46031</v>
      </c>
      <c r="H34" s="5">
        <v>46031</v>
      </c>
      <c r="I34" s="5">
        <v>46193</v>
      </c>
      <c r="J34" s="6">
        <f t="shared" ca="1" si="2"/>
        <v>0.50617283950617287</v>
      </c>
      <c r="K34" s="7">
        <v>51000000</v>
      </c>
      <c r="L34" s="7">
        <v>51000000</v>
      </c>
      <c r="M34" s="8">
        <v>27000000</v>
      </c>
      <c r="N34" s="8">
        <f t="shared" si="0"/>
        <v>-24000000</v>
      </c>
      <c r="O34" s="9">
        <f t="shared" si="1"/>
        <v>0.52941176470588236</v>
      </c>
      <c r="P34" s="10" t="s">
        <v>147</v>
      </c>
    </row>
    <row r="35" spans="2:16" ht="52.5" x14ac:dyDescent="0.25">
      <c r="B35" s="3" t="s">
        <v>148</v>
      </c>
      <c r="C35" s="4" t="s">
        <v>149</v>
      </c>
      <c r="D35" s="4" t="s">
        <v>17</v>
      </c>
      <c r="E35" s="4" t="s">
        <v>18</v>
      </c>
      <c r="F35" s="4" t="s">
        <v>150</v>
      </c>
      <c r="G35" s="5">
        <v>46042</v>
      </c>
      <c r="H35" s="5">
        <v>46043</v>
      </c>
      <c r="I35" s="5">
        <v>46193</v>
      </c>
      <c r="J35" s="6">
        <f t="shared" ca="1" si="2"/>
        <v>0.46666666666666667</v>
      </c>
      <c r="K35" s="7">
        <v>31000000</v>
      </c>
      <c r="L35" s="7">
        <v>31000000</v>
      </c>
      <c r="M35" s="8">
        <v>15000000</v>
      </c>
      <c r="N35" s="8">
        <f t="shared" si="0"/>
        <v>-16000000</v>
      </c>
      <c r="O35" s="9">
        <f t="shared" si="1"/>
        <v>0.4838709677419355</v>
      </c>
      <c r="P35" s="10" t="s">
        <v>151</v>
      </c>
    </row>
    <row r="36" spans="2:16" ht="42" x14ac:dyDescent="0.25">
      <c r="B36" s="3" t="s">
        <v>152</v>
      </c>
      <c r="C36" s="4" t="s">
        <v>153</v>
      </c>
      <c r="D36" s="4" t="s">
        <v>17</v>
      </c>
      <c r="E36" s="4" t="s">
        <v>18</v>
      </c>
      <c r="F36" s="4" t="s">
        <v>154</v>
      </c>
      <c r="G36" s="5">
        <v>46043</v>
      </c>
      <c r="H36" s="5">
        <v>46044</v>
      </c>
      <c r="I36" s="5">
        <v>46193</v>
      </c>
      <c r="J36" s="6">
        <f t="shared" ca="1" si="2"/>
        <v>0.46308724832214765</v>
      </c>
      <c r="K36" s="7">
        <v>41333333</v>
      </c>
      <c r="L36" s="7">
        <v>41333333</v>
      </c>
      <c r="M36" s="8">
        <v>20000000</v>
      </c>
      <c r="N36" s="8">
        <f t="shared" si="0"/>
        <v>-21333333</v>
      </c>
      <c r="O36" s="9">
        <f t="shared" si="1"/>
        <v>0.48387097164412074</v>
      </c>
      <c r="P36" s="10" t="s">
        <v>155</v>
      </c>
    </row>
    <row r="37" spans="2:16" ht="94.5" x14ac:dyDescent="0.25">
      <c r="B37" s="3" t="s">
        <v>156</v>
      </c>
      <c r="C37" s="4" t="s">
        <v>157</v>
      </c>
      <c r="D37" s="4" t="s">
        <v>17</v>
      </c>
      <c r="E37" s="4" t="s">
        <v>18</v>
      </c>
      <c r="F37" s="4" t="s">
        <v>158</v>
      </c>
      <c r="G37" s="5">
        <v>46042</v>
      </c>
      <c r="H37" s="5">
        <v>46043</v>
      </c>
      <c r="I37" s="5">
        <v>46193</v>
      </c>
      <c r="J37" s="6">
        <f t="shared" ca="1" si="2"/>
        <v>0.46666666666666667</v>
      </c>
      <c r="K37" s="7">
        <v>41333334</v>
      </c>
      <c r="L37" s="7">
        <v>41333334</v>
      </c>
      <c r="M37" s="8">
        <v>20000000</v>
      </c>
      <c r="N37" s="8">
        <f t="shared" si="0"/>
        <v>-21333334</v>
      </c>
      <c r="O37" s="9">
        <f t="shared" si="1"/>
        <v>0.48387095993756518</v>
      </c>
      <c r="P37" s="10" t="s">
        <v>159</v>
      </c>
    </row>
    <row r="38" spans="2:16" ht="63" x14ac:dyDescent="0.25">
      <c r="B38" s="3" t="s">
        <v>160</v>
      </c>
      <c r="C38" s="4" t="s">
        <v>161</v>
      </c>
      <c r="D38" s="4" t="s">
        <v>17</v>
      </c>
      <c r="E38" s="4" t="s">
        <v>18</v>
      </c>
      <c r="F38" s="4" t="s">
        <v>162</v>
      </c>
      <c r="G38" s="5">
        <v>46042</v>
      </c>
      <c r="H38" s="5">
        <v>46044</v>
      </c>
      <c r="I38" s="5">
        <v>46142</v>
      </c>
      <c r="J38" s="6">
        <f t="shared" ca="1" si="2"/>
        <v>0.70408163265306123</v>
      </c>
      <c r="K38" s="7">
        <v>17500000</v>
      </c>
      <c r="L38" s="7">
        <v>17500000</v>
      </c>
      <c r="M38" s="8">
        <v>7500000</v>
      </c>
      <c r="N38" s="8">
        <f t="shared" si="0"/>
        <v>-10000000</v>
      </c>
      <c r="O38" s="9">
        <f t="shared" si="1"/>
        <v>0.42857142857142855</v>
      </c>
      <c r="P38" s="10" t="s">
        <v>163</v>
      </c>
    </row>
    <row r="39" spans="2:16" ht="73.5" x14ac:dyDescent="0.25">
      <c r="B39" s="3" t="s">
        <v>164</v>
      </c>
      <c r="C39" s="4" t="s">
        <v>165</v>
      </c>
      <c r="D39" s="4" t="s">
        <v>17</v>
      </c>
      <c r="E39" s="4" t="s">
        <v>18</v>
      </c>
      <c r="F39" s="4" t="s">
        <v>166</v>
      </c>
      <c r="G39" s="5">
        <v>46042</v>
      </c>
      <c r="H39" s="5">
        <v>46043</v>
      </c>
      <c r="I39" s="5">
        <v>46193</v>
      </c>
      <c r="J39" s="6">
        <f t="shared" ca="1" si="2"/>
        <v>0.46666666666666667</v>
      </c>
      <c r="K39" s="7">
        <v>38750000</v>
      </c>
      <c r="L39" s="7">
        <v>38750000</v>
      </c>
      <c r="M39" s="8">
        <v>18750000</v>
      </c>
      <c r="N39" s="8">
        <f t="shared" si="0"/>
        <v>-20000000</v>
      </c>
      <c r="O39" s="9">
        <f t="shared" si="1"/>
        <v>0.4838709677419355</v>
      </c>
      <c r="P39" s="10" t="s">
        <v>167</v>
      </c>
    </row>
    <row r="40" spans="2:16" ht="94.5" x14ac:dyDescent="0.25">
      <c r="B40" s="3" t="s">
        <v>168</v>
      </c>
      <c r="C40" s="4" t="s">
        <v>169</v>
      </c>
      <c r="D40" s="4" t="s">
        <v>17</v>
      </c>
      <c r="E40" s="4" t="s">
        <v>18</v>
      </c>
      <c r="F40" s="4" t="s">
        <v>170</v>
      </c>
      <c r="G40" s="5">
        <v>46043</v>
      </c>
      <c r="H40" s="5">
        <v>46044</v>
      </c>
      <c r="I40" s="5">
        <v>46193</v>
      </c>
      <c r="J40" s="6">
        <f t="shared" ca="1" si="2"/>
        <v>0.46308724832214765</v>
      </c>
      <c r="K40" s="7">
        <v>38750000</v>
      </c>
      <c r="L40" s="7">
        <v>38750000</v>
      </c>
      <c r="M40" s="8">
        <v>18750000</v>
      </c>
      <c r="N40" s="8">
        <f t="shared" si="0"/>
        <v>-20000000</v>
      </c>
      <c r="O40" s="9">
        <f t="shared" si="1"/>
        <v>0.4838709677419355</v>
      </c>
      <c r="P40" s="10" t="s">
        <v>171</v>
      </c>
    </row>
    <row r="41" spans="2:16" ht="94.5" x14ac:dyDescent="0.25">
      <c r="B41" s="3" t="s">
        <v>172</v>
      </c>
      <c r="C41" s="4" t="s">
        <v>169</v>
      </c>
      <c r="D41" s="4" t="s">
        <v>17</v>
      </c>
      <c r="E41" s="4" t="s">
        <v>18</v>
      </c>
      <c r="F41" s="4" t="s">
        <v>173</v>
      </c>
      <c r="G41" s="5">
        <v>46043</v>
      </c>
      <c r="H41" s="5">
        <v>46044</v>
      </c>
      <c r="I41" s="5">
        <v>46193</v>
      </c>
      <c r="J41" s="6">
        <f t="shared" ca="1" si="2"/>
        <v>0.46308724832214765</v>
      </c>
      <c r="K41" s="7">
        <v>38750000</v>
      </c>
      <c r="L41" s="7">
        <v>38750000</v>
      </c>
      <c r="M41" s="8">
        <v>18750000</v>
      </c>
      <c r="N41" s="8">
        <f t="shared" si="0"/>
        <v>-20000000</v>
      </c>
      <c r="O41" s="9">
        <f t="shared" si="1"/>
        <v>0.4838709677419355</v>
      </c>
      <c r="P41" s="10" t="s">
        <v>174</v>
      </c>
    </row>
    <row r="42" spans="2:16" ht="84" x14ac:dyDescent="0.25">
      <c r="B42" s="3" t="s">
        <v>175</v>
      </c>
      <c r="C42" s="4" t="s">
        <v>176</v>
      </c>
      <c r="D42" s="4" t="s">
        <v>17</v>
      </c>
      <c r="E42" s="4" t="s">
        <v>18</v>
      </c>
      <c r="F42" s="4" t="s">
        <v>177</v>
      </c>
      <c r="G42" s="5">
        <v>46043</v>
      </c>
      <c r="H42" s="5">
        <v>46044</v>
      </c>
      <c r="I42" s="5">
        <v>46193</v>
      </c>
      <c r="J42" s="6">
        <f t="shared" ca="1" si="2"/>
        <v>0.46308724832214765</v>
      </c>
      <c r="K42" s="7">
        <v>38750000</v>
      </c>
      <c r="L42" s="7">
        <v>38750000</v>
      </c>
      <c r="M42" s="8">
        <v>18750000</v>
      </c>
      <c r="N42" s="8">
        <f t="shared" si="0"/>
        <v>-20000000</v>
      </c>
      <c r="O42" s="9">
        <f t="shared" si="1"/>
        <v>0.4838709677419355</v>
      </c>
      <c r="P42" s="10" t="s">
        <v>178</v>
      </c>
    </row>
    <row r="43" spans="2:16" ht="94.5" x14ac:dyDescent="0.25">
      <c r="B43" s="3" t="s">
        <v>179</v>
      </c>
      <c r="C43" s="4" t="s">
        <v>180</v>
      </c>
      <c r="D43" s="4" t="s">
        <v>17</v>
      </c>
      <c r="E43" s="4" t="s">
        <v>18</v>
      </c>
      <c r="F43" s="4" t="s">
        <v>181</v>
      </c>
      <c r="G43" s="5">
        <v>46044</v>
      </c>
      <c r="H43" s="5">
        <v>46045</v>
      </c>
      <c r="I43" s="5">
        <v>46193</v>
      </c>
      <c r="J43" s="6">
        <f t="shared" ca="1" si="2"/>
        <v>0.45945945945945948</v>
      </c>
      <c r="K43" s="7">
        <v>41333333</v>
      </c>
      <c r="L43" s="7">
        <v>41333333</v>
      </c>
      <c r="M43" s="8">
        <v>20000000</v>
      </c>
      <c r="N43" s="8">
        <f t="shared" si="0"/>
        <v>-21333333</v>
      </c>
      <c r="O43" s="9">
        <f t="shared" si="1"/>
        <v>0.48387097164412074</v>
      </c>
      <c r="P43" s="10" t="s">
        <v>182</v>
      </c>
    </row>
    <row r="44" spans="2:16" ht="63" x14ac:dyDescent="0.25">
      <c r="B44" s="3" t="s">
        <v>183</v>
      </c>
      <c r="C44" s="4" t="s">
        <v>184</v>
      </c>
      <c r="D44" s="4" t="s">
        <v>17</v>
      </c>
      <c r="E44" s="4" t="s">
        <v>18</v>
      </c>
      <c r="F44" s="4" t="s">
        <v>185</v>
      </c>
      <c r="G44" s="5">
        <v>46044</v>
      </c>
      <c r="H44" s="5">
        <v>46045</v>
      </c>
      <c r="I44" s="5">
        <v>46193</v>
      </c>
      <c r="J44" s="6">
        <f t="shared" ca="1" si="2"/>
        <v>0.45945945945945948</v>
      </c>
      <c r="K44" s="7">
        <v>31000000</v>
      </c>
      <c r="L44" s="7">
        <v>31000000</v>
      </c>
      <c r="M44" s="8">
        <v>9965311.4200000018</v>
      </c>
      <c r="N44" s="8">
        <f t="shared" si="0"/>
        <v>-21034688.579999998</v>
      </c>
      <c r="O44" s="9">
        <f t="shared" si="1"/>
        <v>0.32146165870967747</v>
      </c>
      <c r="P44" s="10" t="s">
        <v>186</v>
      </c>
    </row>
    <row r="45" spans="2:16" ht="52.5" x14ac:dyDescent="0.25">
      <c r="B45" s="3" t="s">
        <v>187</v>
      </c>
      <c r="C45" s="4" t="s">
        <v>188</v>
      </c>
      <c r="D45" s="4" t="s">
        <v>17</v>
      </c>
      <c r="E45" s="4" t="s">
        <v>18</v>
      </c>
      <c r="F45" s="4" t="s">
        <v>189</v>
      </c>
      <c r="G45" s="5">
        <v>46044</v>
      </c>
      <c r="H45" s="5">
        <v>46045</v>
      </c>
      <c r="I45" s="5">
        <v>46185</v>
      </c>
      <c r="J45" s="6">
        <f t="shared" ca="1" si="2"/>
        <v>0.48571428571428571</v>
      </c>
      <c r="K45" s="7">
        <v>22050000</v>
      </c>
      <c r="L45" s="7">
        <v>22050000</v>
      </c>
      <c r="M45" s="8">
        <v>6750000</v>
      </c>
      <c r="N45" s="8">
        <f t="shared" si="0"/>
        <v>-15300000</v>
      </c>
      <c r="O45" s="9">
        <f t="shared" si="1"/>
        <v>0.30612244897959184</v>
      </c>
      <c r="P45" s="10" t="s">
        <v>190</v>
      </c>
    </row>
    <row r="46" spans="2:16" ht="63" x14ac:dyDescent="0.25">
      <c r="B46" s="3" t="s">
        <v>191</v>
      </c>
      <c r="C46" s="4" t="s">
        <v>192</v>
      </c>
      <c r="D46" s="4" t="s">
        <v>17</v>
      </c>
      <c r="E46" s="4" t="s">
        <v>18</v>
      </c>
      <c r="F46" s="4" t="s">
        <v>193</v>
      </c>
      <c r="G46" s="5">
        <v>46045</v>
      </c>
      <c r="H46" s="5">
        <v>46045</v>
      </c>
      <c r="I46" s="5">
        <v>46193</v>
      </c>
      <c r="J46" s="6">
        <f t="shared" ca="1" si="2"/>
        <v>0.45945945945945948</v>
      </c>
      <c r="K46" s="7">
        <v>85000000</v>
      </c>
      <c r="L46" s="7">
        <v>85000000</v>
      </c>
      <c r="M46" s="8">
        <v>15000000</v>
      </c>
      <c r="N46" s="8">
        <f t="shared" si="0"/>
        <v>-70000000</v>
      </c>
      <c r="O46" s="9">
        <f t="shared" si="1"/>
        <v>0.17647058823529413</v>
      </c>
      <c r="P46" s="10" t="s">
        <v>194</v>
      </c>
    </row>
    <row r="47" spans="2:16" ht="73.5" x14ac:dyDescent="0.25">
      <c r="B47" s="3" t="s">
        <v>195</v>
      </c>
      <c r="C47" s="4" t="s">
        <v>196</v>
      </c>
      <c r="D47" s="4" t="s">
        <v>17</v>
      </c>
      <c r="E47" s="4" t="s">
        <v>18</v>
      </c>
      <c r="F47" s="4" t="s">
        <v>197</v>
      </c>
      <c r="G47" s="5">
        <v>46044</v>
      </c>
      <c r="H47" s="5">
        <v>46045</v>
      </c>
      <c r="I47" s="5">
        <v>46193</v>
      </c>
      <c r="J47" s="6">
        <f t="shared" ca="1" si="2"/>
        <v>0.45945945945945948</v>
      </c>
      <c r="K47" s="7">
        <v>41333333</v>
      </c>
      <c r="L47" s="7">
        <v>41333333</v>
      </c>
      <c r="M47" s="8">
        <v>12000000</v>
      </c>
      <c r="N47" s="8">
        <f t="shared" si="0"/>
        <v>-29333333</v>
      </c>
      <c r="O47" s="9">
        <f t="shared" si="1"/>
        <v>0.29032258298647245</v>
      </c>
      <c r="P47" s="10" t="s">
        <v>198</v>
      </c>
    </row>
    <row r="48" spans="2:16" ht="84" x14ac:dyDescent="0.25">
      <c r="B48" s="3" t="s">
        <v>199</v>
      </c>
      <c r="C48" s="4" t="s">
        <v>200</v>
      </c>
      <c r="D48" s="4" t="s">
        <v>17</v>
      </c>
      <c r="E48" s="4" t="s">
        <v>18</v>
      </c>
      <c r="F48" s="4" t="s">
        <v>201</v>
      </c>
      <c r="G48" s="5">
        <v>46045</v>
      </c>
      <c r="H48" s="5">
        <v>46045</v>
      </c>
      <c r="I48" s="5">
        <v>46193</v>
      </c>
      <c r="J48" s="6">
        <f t="shared" ca="1" si="2"/>
        <v>0.45945945945945948</v>
      </c>
      <c r="K48" s="7">
        <v>38750000</v>
      </c>
      <c r="L48" s="7">
        <v>38750000</v>
      </c>
      <c r="M48" s="8">
        <v>18750000</v>
      </c>
      <c r="N48" s="8">
        <f t="shared" si="0"/>
        <v>-20000000</v>
      </c>
      <c r="O48" s="9">
        <f t="shared" si="1"/>
        <v>0.4838709677419355</v>
      </c>
      <c r="P48" s="10" t="s">
        <v>202</v>
      </c>
    </row>
    <row r="49" spans="2:16" ht="63" x14ac:dyDescent="0.25">
      <c r="B49" s="3" t="s">
        <v>203</v>
      </c>
      <c r="C49" s="4" t="s">
        <v>204</v>
      </c>
      <c r="D49" s="4" t="s">
        <v>17</v>
      </c>
      <c r="E49" s="4" t="s">
        <v>18</v>
      </c>
      <c r="F49" s="4" t="s">
        <v>205</v>
      </c>
      <c r="G49" s="5">
        <v>46048</v>
      </c>
      <c r="H49" s="5">
        <v>46049</v>
      </c>
      <c r="I49" s="5">
        <v>46193</v>
      </c>
      <c r="J49" s="6">
        <f t="shared" ca="1" si="2"/>
        <v>0.44444444444444442</v>
      </c>
      <c r="K49" s="7">
        <v>22125000</v>
      </c>
      <c r="L49" s="7">
        <v>22125000</v>
      </c>
      <c r="M49" s="8">
        <v>10125000</v>
      </c>
      <c r="N49" s="8">
        <f t="shared" si="0"/>
        <v>-12000000</v>
      </c>
      <c r="O49" s="9">
        <f t="shared" si="1"/>
        <v>0.4576271186440678</v>
      </c>
      <c r="P49" s="10" t="s">
        <v>206</v>
      </c>
    </row>
    <row r="50" spans="2:16" ht="63" x14ac:dyDescent="0.25">
      <c r="B50" s="3" t="s">
        <v>207</v>
      </c>
      <c r="C50" s="4" t="s">
        <v>208</v>
      </c>
      <c r="D50" s="4" t="s">
        <v>17</v>
      </c>
      <c r="E50" s="4" t="s">
        <v>18</v>
      </c>
      <c r="F50" s="4" t="s">
        <v>209</v>
      </c>
      <c r="G50" s="5">
        <v>46050</v>
      </c>
      <c r="H50" s="5">
        <v>46051</v>
      </c>
      <c r="I50" s="5">
        <v>46193</v>
      </c>
      <c r="J50" s="6">
        <f t="shared" ca="1" si="2"/>
        <v>0.43661971830985913</v>
      </c>
      <c r="K50" s="7">
        <v>19666667</v>
      </c>
      <c r="L50" s="7">
        <v>19666667</v>
      </c>
      <c r="M50" s="8">
        <v>5000000</v>
      </c>
      <c r="N50" s="8">
        <f t="shared" si="0"/>
        <v>-14666667</v>
      </c>
      <c r="O50" s="9">
        <f t="shared" si="1"/>
        <v>0.25423728382648669</v>
      </c>
      <c r="P50" s="10" t="s">
        <v>210</v>
      </c>
    </row>
    <row r="51" spans="2:16" ht="94.5" x14ac:dyDescent="0.25">
      <c r="B51" s="3" t="s">
        <v>211</v>
      </c>
      <c r="C51" s="4" t="s">
        <v>212</v>
      </c>
      <c r="D51" s="4" t="s">
        <v>17</v>
      </c>
      <c r="E51" s="4" t="s">
        <v>18</v>
      </c>
      <c r="F51" s="4" t="s">
        <v>213</v>
      </c>
      <c r="G51" s="5">
        <v>46051</v>
      </c>
      <c r="H51" s="5">
        <v>46052</v>
      </c>
      <c r="I51" s="5">
        <v>46193</v>
      </c>
      <c r="J51" s="6">
        <f t="shared" ca="1" si="2"/>
        <v>0.43262411347517732</v>
      </c>
      <c r="K51" s="7">
        <v>59000000</v>
      </c>
      <c r="L51" s="7">
        <v>59000000</v>
      </c>
      <c r="M51" s="8">
        <v>15000000</v>
      </c>
      <c r="N51" s="8">
        <f t="shared" si="0"/>
        <v>-44000000</v>
      </c>
      <c r="O51" s="9">
        <f t="shared" si="1"/>
        <v>0.25423728813559321</v>
      </c>
      <c r="P51" s="10" t="s">
        <v>214</v>
      </c>
    </row>
    <row r="52" spans="2:16" ht="63" x14ac:dyDescent="0.25">
      <c r="B52" s="3" t="s">
        <v>215</v>
      </c>
      <c r="C52" s="4" t="s">
        <v>216</v>
      </c>
      <c r="D52" s="4" t="s">
        <v>43</v>
      </c>
      <c r="E52" s="4" t="s">
        <v>18</v>
      </c>
      <c r="F52" s="4" t="s">
        <v>217</v>
      </c>
      <c r="G52" s="5">
        <v>46051</v>
      </c>
      <c r="H52" s="5">
        <v>46051</v>
      </c>
      <c r="I52" s="5">
        <v>46193</v>
      </c>
      <c r="J52" s="6">
        <f t="shared" ca="1" si="2"/>
        <v>0.43661971830985913</v>
      </c>
      <c r="K52" s="7">
        <v>14258333</v>
      </c>
      <c r="L52" s="7">
        <v>14258333</v>
      </c>
      <c r="M52" s="8">
        <v>3625000</v>
      </c>
      <c r="N52" s="8">
        <f t="shared" si="0"/>
        <v>-10633333</v>
      </c>
      <c r="O52" s="9">
        <f t="shared" si="1"/>
        <v>0.25423729407918866</v>
      </c>
      <c r="P52" s="10" t="s">
        <v>218</v>
      </c>
    </row>
    <row r="53" spans="2:16" ht="52.5" x14ac:dyDescent="0.25">
      <c r="B53" s="3" t="s">
        <v>219</v>
      </c>
      <c r="C53" s="4" t="s">
        <v>220</v>
      </c>
      <c r="D53" s="4" t="s">
        <v>17</v>
      </c>
      <c r="E53" s="4" t="s">
        <v>18</v>
      </c>
      <c r="F53" s="4" t="s">
        <v>221</v>
      </c>
      <c r="G53" s="5">
        <v>46050</v>
      </c>
      <c r="H53" s="5">
        <v>46050</v>
      </c>
      <c r="I53" s="5">
        <v>46193</v>
      </c>
      <c r="J53" s="6">
        <f t="shared" ca="1" si="2"/>
        <v>0.44055944055944057</v>
      </c>
      <c r="K53" s="7">
        <v>49166667</v>
      </c>
      <c r="L53" s="7">
        <v>49166667</v>
      </c>
      <c r="M53" s="8">
        <v>12500000</v>
      </c>
      <c r="N53" s="8">
        <f t="shared" si="0"/>
        <v>-36666667</v>
      </c>
      <c r="O53" s="9">
        <f t="shared" si="1"/>
        <v>0.25423728641195059</v>
      </c>
      <c r="P53" s="10" t="s">
        <v>222</v>
      </c>
    </row>
    <row r="54" spans="2:16" ht="52.5" x14ac:dyDescent="0.25">
      <c r="B54" s="3" t="s">
        <v>223</v>
      </c>
      <c r="C54" s="4" t="s">
        <v>224</v>
      </c>
      <c r="D54" s="4" t="s">
        <v>17</v>
      </c>
      <c r="E54" s="4" t="s">
        <v>18</v>
      </c>
      <c r="F54" s="4" t="s">
        <v>225</v>
      </c>
      <c r="G54" s="5">
        <v>46051</v>
      </c>
      <c r="H54" s="5">
        <v>46051</v>
      </c>
      <c r="I54" s="5">
        <v>46193</v>
      </c>
      <c r="J54" s="6">
        <f t="shared" ca="1" si="2"/>
        <v>0.43661971830985913</v>
      </c>
      <c r="K54" s="7">
        <v>59000000</v>
      </c>
      <c r="L54" s="7">
        <v>59000000</v>
      </c>
      <c r="M54" s="8">
        <v>15000000</v>
      </c>
      <c r="N54" s="8">
        <f t="shared" si="0"/>
        <v>-44000000</v>
      </c>
      <c r="O54" s="9">
        <f t="shared" si="1"/>
        <v>0.25423728813559321</v>
      </c>
      <c r="P54" s="10" t="s">
        <v>226</v>
      </c>
    </row>
    <row r="55" spans="2:16" ht="52.5" x14ac:dyDescent="0.25">
      <c r="B55" s="3" t="s">
        <v>227</v>
      </c>
      <c r="C55" s="4" t="s">
        <v>228</v>
      </c>
      <c r="D55" s="4" t="s">
        <v>17</v>
      </c>
      <c r="E55" s="4" t="s">
        <v>18</v>
      </c>
      <c r="F55" s="4" t="s">
        <v>229</v>
      </c>
      <c r="G55" s="5">
        <v>46051</v>
      </c>
      <c r="H55" s="5">
        <v>46051</v>
      </c>
      <c r="I55" s="5">
        <v>46193</v>
      </c>
      <c r="J55" s="6">
        <f t="shared" ca="1" si="2"/>
        <v>0.43661971830985913</v>
      </c>
      <c r="K55" s="7">
        <v>49166667</v>
      </c>
      <c r="L55" s="7">
        <v>49166667</v>
      </c>
      <c r="M55" s="8">
        <v>12500000</v>
      </c>
      <c r="N55" s="8">
        <f t="shared" si="0"/>
        <v>-36666667</v>
      </c>
      <c r="O55" s="9">
        <f t="shared" si="1"/>
        <v>0.25423728641195059</v>
      </c>
      <c r="P55" s="10" t="s">
        <v>230</v>
      </c>
    </row>
    <row r="56" spans="2:16" ht="73.5" x14ac:dyDescent="0.25">
      <c r="B56" s="3" t="s">
        <v>231</v>
      </c>
      <c r="C56" s="4" t="s">
        <v>232</v>
      </c>
      <c r="D56" s="4" t="s">
        <v>17</v>
      </c>
      <c r="E56" s="4" t="s">
        <v>18</v>
      </c>
      <c r="F56" s="4" t="s">
        <v>233</v>
      </c>
      <c r="G56" s="5">
        <v>46048</v>
      </c>
      <c r="H56" s="5">
        <v>46050</v>
      </c>
      <c r="I56" s="15">
        <v>46193</v>
      </c>
      <c r="J56" s="6">
        <f t="shared" ca="1" si="2"/>
        <v>0.44055944055944057</v>
      </c>
      <c r="K56" s="7">
        <v>54083333</v>
      </c>
      <c r="L56" s="7">
        <v>54083333</v>
      </c>
      <c r="M56" s="8">
        <v>13750000</v>
      </c>
      <c r="N56" s="8">
        <f t="shared" si="0"/>
        <v>-40333333</v>
      </c>
      <c r="O56" s="9">
        <f t="shared" si="1"/>
        <v>0.25423728970254106</v>
      </c>
      <c r="P56" s="10" t="s">
        <v>234</v>
      </c>
    </row>
    <row r="57" spans="2:16" ht="84" x14ac:dyDescent="0.25">
      <c r="B57" s="3" t="s">
        <v>235</v>
      </c>
      <c r="C57" s="4" t="s">
        <v>236</v>
      </c>
      <c r="D57" s="4" t="s">
        <v>17</v>
      </c>
      <c r="E57" s="4" t="s">
        <v>18</v>
      </c>
      <c r="F57" s="4" t="s">
        <v>237</v>
      </c>
      <c r="G57" s="5">
        <v>46048</v>
      </c>
      <c r="H57" s="5">
        <v>46050</v>
      </c>
      <c r="I57" s="5">
        <v>46193</v>
      </c>
      <c r="J57" s="6">
        <f t="shared" ca="1" si="2"/>
        <v>0.44055944055944057</v>
      </c>
      <c r="K57" s="7">
        <v>54083333</v>
      </c>
      <c r="L57" s="7">
        <v>54083333</v>
      </c>
      <c r="M57" s="8">
        <v>2750000</v>
      </c>
      <c r="N57" s="8">
        <f t="shared" si="0"/>
        <v>-51333333</v>
      </c>
      <c r="O57" s="9">
        <f t="shared" si="1"/>
        <v>5.0847457940508219E-2</v>
      </c>
      <c r="P57" s="10" t="s">
        <v>238</v>
      </c>
    </row>
    <row r="58" spans="2:16" ht="52.5" x14ac:dyDescent="0.25">
      <c r="B58" s="3" t="s">
        <v>239</v>
      </c>
      <c r="C58" s="4" t="s">
        <v>240</v>
      </c>
      <c r="D58" s="4" t="s">
        <v>17</v>
      </c>
      <c r="E58" s="4" t="s">
        <v>18</v>
      </c>
      <c r="F58" s="4" t="s">
        <v>241</v>
      </c>
      <c r="G58" s="5">
        <v>46048</v>
      </c>
      <c r="H58" s="5">
        <v>46050</v>
      </c>
      <c r="I58" s="5">
        <v>46193</v>
      </c>
      <c r="J58" s="6">
        <f t="shared" ca="1" si="2"/>
        <v>0.44055944055944057</v>
      </c>
      <c r="K58" s="7">
        <v>41791666</v>
      </c>
      <c r="L58" s="7">
        <v>41791666</v>
      </c>
      <c r="M58" s="8">
        <v>10625000</v>
      </c>
      <c r="N58" s="8">
        <f t="shared" si="0"/>
        <v>-31166666</v>
      </c>
      <c r="O58" s="9">
        <f t="shared" si="1"/>
        <v>0.25423729219122299</v>
      </c>
      <c r="P58" s="10" t="s">
        <v>242</v>
      </c>
    </row>
    <row r="59" spans="2:16" ht="115.5" x14ac:dyDescent="0.25">
      <c r="B59" s="3" t="s">
        <v>243</v>
      </c>
      <c r="C59" s="4" t="s">
        <v>244</v>
      </c>
      <c r="D59" s="4" t="s">
        <v>17</v>
      </c>
      <c r="E59" s="4" t="s">
        <v>18</v>
      </c>
      <c r="F59" s="4" t="s">
        <v>245</v>
      </c>
      <c r="G59" s="5">
        <v>46051</v>
      </c>
      <c r="H59" s="5">
        <v>46051</v>
      </c>
      <c r="I59" s="5">
        <v>46193</v>
      </c>
      <c r="J59" s="6">
        <f t="shared" ca="1" si="2"/>
        <v>0.43661971830985913</v>
      </c>
      <c r="K59" s="7">
        <v>49166666</v>
      </c>
      <c r="L59" s="7">
        <v>49166666</v>
      </c>
      <c r="M59" s="8">
        <v>12500000</v>
      </c>
      <c r="N59" s="8">
        <f t="shared" si="0"/>
        <v>-36666666</v>
      </c>
      <c r="O59" s="9">
        <f>M59/L59</f>
        <v>0.25423729158287856</v>
      </c>
      <c r="P59" s="10" t="s">
        <v>246</v>
      </c>
    </row>
    <row r="60" spans="2:16" ht="31.5" x14ac:dyDescent="0.25">
      <c r="B60" s="3" t="s">
        <v>247</v>
      </c>
      <c r="C60" s="4" t="s">
        <v>248</v>
      </c>
      <c r="D60" s="4" t="s">
        <v>249</v>
      </c>
      <c r="E60" s="4" t="s">
        <v>18</v>
      </c>
      <c r="F60" s="4" t="s">
        <v>250</v>
      </c>
      <c r="G60" s="5">
        <v>46051</v>
      </c>
      <c r="H60" s="5">
        <v>46051</v>
      </c>
      <c r="I60" s="5">
        <v>46193</v>
      </c>
      <c r="J60" s="6">
        <f t="shared" ca="1" si="2"/>
        <v>0.43661971830985913</v>
      </c>
      <c r="K60" s="7">
        <v>15000000</v>
      </c>
      <c r="L60" s="7">
        <v>15000000</v>
      </c>
      <c r="M60" s="8">
        <v>0</v>
      </c>
      <c r="N60" s="8">
        <f t="shared" si="0"/>
        <v>-15000000</v>
      </c>
      <c r="O60" s="9">
        <f t="shared" ref="O60:O76" si="3">M60/L60</f>
        <v>0</v>
      </c>
      <c r="P60" s="10" t="s">
        <v>251</v>
      </c>
    </row>
    <row r="61" spans="2:16" ht="84" x14ac:dyDescent="0.25">
      <c r="B61" s="3" t="s">
        <v>252</v>
      </c>
      <c r="C61" s="4" t="s">
        <v>253</v>
      </c>
      <c r="D61" s="4" t="s">
        <v>17</v>
      </c>
      <c r="E61" s="4" t="s">
        <v>18</v>
      </c>
      <c r="F61" s="4" t="s">
        <v>254</v>
      </c>
      <c r="G61" s="5">
        <v>46050</v>
      </c>
      <c r="H61" s="5">
        <v>46052</v>
      </c>
      <c r="I61" s="5">
        <v>46193</v>
      </c>
      <c r="J61" s="6">
        <f t="shared" ca="1" si="2"/>
        <v>0.43262411347517732</v>
      </c>
      <c r="K61" s="7">
        <v>59000000</v>
      </c>
      <c r="L61" s="7">
        <v>59000000</v>
      </c>
      <c r="M61" s="8">
        <v>15000000</v>
      </c>
      <c r="N61" s="8">
        <f t="shared" si="0"/>
        <v>-44000000</v>
      </c>
      <c r="O61" s="9">
        <f t="shared" si="3"/>
        <v>0.25423728813559321</v>
      </c>
      <c r="P61" s="10" t="s">
        <v>255</v>
      </c>
    </row>
    <row r="62" spans="2:16" ht="73.5" x14ac:dyDescent="0.25">
      <c r="B62" s="3" t="s">
        <v>256</v>
      </c>
      <c r="C62" s="4" t="s">
        <v>257</v>
      </c>
      <c r="D62" s="16" t="s">
        <v>17</v>
      </c>
      <c r="E62" s="4" t="s">
        <v>18</v>
      </c>
      <c r="F62" s="4" t="s">
        <v>258</v>
      </c>
      <c r="G62" s="5">
        <v>46050</v>
      </c>
      <c r="H62" s="5">
        <v>46050</v>
      </c>
      <c r="I62" s="5">
        <v>46193</v>
      </c>
      <c r="J62" s="6">
        <f t="shared" ca="1" si="2"/>
        <v>0.44055944055944057</v>
      </c>
      <c r="K62" s="7">
        <v>49166666</v>
      </c>
      <c r="L62" s="7">
        <v>49166666</v>
      </c>
      <c r="M62" s="8">
        <v>12500000</v>
      </c>
      <c r="N62" s="8">
        <f t="shared" si="0"/>
        <v>-36666666</v>
      </c>
      <c r="O62" s="9">
        <f t="shared" si="3"/>
        <v>0.25423729158287856</v>
      </c>
      <c r="P62" s="10" t="s">
        <v>259</v>
      </c>
    </row>
    <row r="63" spans="2:16" ht="94.5" x14ac:dyDescent="0.25">
      <c r="B63" s="3" t="s">
        <v>260</v>
      </c>
      <c r="C63" s="4" t="s">
        <v>261</v>
      </c>
      <c r="D63" s="4" t="s">
        <v>17</v>
      </c>
      <c r="E63" s="4" t="s">
        <v>18</v>
      </c>
      <c r="F63" s="4" t="s">
        <v>262</v>
      </c>
      <c r="G63" s="5">
        <v>46051</v>
      </c>
      <c r="H63" s="5">
        <v>46051</v>
      </c>
      <c r="I63" s="5">
        <v>46193</v>
      </c>
      <c r="J63" s="6">
        <f t="shared" ca="1" si="2"/>
        <v>0.43661971830985913</v>
      </c>
      <c r="K63" s="7">
        <v>46708333</v>
      </c>
      <c r="L63" s="7">
        <v>46708333</v>
      </c>
      <c r="M63" s="8">
        <v>11875000</v>
      </c>
      <c r="N63" s="8">
        <f t="shared" si="0"/>
        <v>-34833333</v>
      </c>
      <c r="O63" s="9">
        <f t="shared" si="3"/>
        <v>0.25423728994995387</v>
      </c>
      <c r="P63" s="10" t="s">
        <v>263</v>
      </c>
    </row>
    <row r="64" spans="2:16" ht="84" x14ac:dyDescent="0.25">
      <c r="B64" s="3" t="s">
        <v>264</v>
      </c>
      <c r="C64" s="4" t="s">
        <v>265</v>
      </c>
      <c r="D64" s="4" t="s">
        <v>266</v>
      </c>
      <c r="E64" s="4" t="s">
        <v>18</v>
      </c>
      <c r="F64" s="4" t="s">
        <v>267</v>
      </c>
      <c r="G64" s="5">
        <v>46052</v>
      </c>
      <c r="H64" s="5">
        <v>46055</v>
      </c>
      <c r="I64" s="5">
        <v>46193</v>
      </c>
      <c r="J64" s="6">
        <f t="shared" ca="1" si="2"/>
        <v>0.42028985507246375</v>
      </c>
      <c r="K64" s="7">
        <v>18207000</v>
      </c>
      <c r="L64" s="7">
        <v>18207000</v>
      </c>
      <c r="M64" s="8">
        <v>0</v>
      </c>
      <c r="N64" s="8">
        <f t="shared" si="0"/>
        <v>-18207000</v>
      </c>
      <c r="O64" s="9">
        <f t="shared" si="3"/>
        <v>0</v>
      </c>
      <c r="P64" s="10" t="s">
        <v>268</v>
      </c>
    </row>
    <row r="65" spans="2:16" ht="52.5" x14ac:dyDescent="0.25">
      <c r="B65" s="3" t="s">
        <v>269</v>
      </c>
      <c r="C65" s="4" t="s">
        <v>270</v>
      </c>
      <c r="D65" s="4" t="s">
        <v>266</v>
      </c>
      <c r="E65" s="4" t="s">
        <v>18</v>
      </c>
      <c r="F65" s="4" t="s">
        <v>271</v>
      </c>
      <c r="G65" s="5">
        <v>46052</v>
      </c>
      <c r="H65" s="5">
        <v>46056</v>
      </c>
      <c r="I65" s="5">
        <v>46193</v>
      </c>
      <c r="J65" s="6">
        <f t="shared" ca="1" si="2"/>
        <v>0.41605839416058393</v>
      </c>
      <c r="K65" s="7">
        <v>500000000</v>
      </c>
      <c r="L65" s="7">
        <v>500000000</v>
      </c>
      <c r="M65" s="8">
        <v>20953172</v>
      </c>
      <c r="N65" s="8">
        <f t="shared" si="0"/>
        <v>-479046828</v>
      </c>
      <c r="O65" s="9">
        <f t="shared" si="3"/>
        <v>4.1906343999999998E-2</v>
      </c>
      <c r="P65" s="10" t="s">
        <v>272</v>
      </c>
    </row>
    <row r="66" spans="2:16" ht="63" x14ac:dyDescent="0.25">
      <c r="B66" s="3" t="s">
        <v>273</v>
      </c>
      <c r="C66" s="4" t="s">
        <v>274</v>
      </c>
      <c r="D66" s="4" t="s">
        <v>17</v>
      </c>
      <c r="E66" s="4" t="s">
        <v>18</v>
      </c>
      <c r="F66" s="4" t="s">
        <v>275</v>
      </c>
      <c r="G66" s="5">
        <v>46051</v>
      </c>
      <c r="H66" s="5">
        <v>46051</v>
      </c>
      <c r="I66" s="5">
        <v>46193</v>
      </c>
      <c r="J66" s="6">
        <f t="shared" ca="1" si="2"/>
        <v>0.43661971830985913</v>
      </c>
      <c r="K66" s="7">
        <v>49166666</v>
      </c>
      <c r="L66" s="7">
        <v>49166666</v>
      </c>
      <c r="M66" s="8">
        <v>12500000</v>
      </c>
      <c r="N66" s="8">
        <f t="shared" si="0"/>
        <v>-36666666</v>
      </c>
      <c r="O66" s="9">
        <f>M66/L66</f>
        <v>0.25423729158287856</v>
      </c>
      <c r="P66" s="10" t="s">
        <v>276</v>
      </c>
    </row>
    <row r="67" spans="2:16" ht="199.5" x14ac:dyDescent="0.25">
      <c r="B67" s="3" t="s">
        <v>277</v>
      </c>
      <c r="C67" s="4" t="s">
        <v>278</v>
      </c>
      <c r="D67" s="4" t="s">
        <v>249</v>
      </c>
      <c r="E67" s="4" t="s">
        <v>18</v>
      </c>
      <c r="F67" s="4" t="s">
        <v>279</v>
      </c>
      <c r="G67" s="5">
        <v>46052</v>
      </c>
      <c r="H67" s="5">
        <v>46052</v>
      </c>
      <c r="I67" s="5">
        <v>46193</v>
      </c>
      <c r="J67" s="6">
        <f t="shared" ca="1" si="2"/>
        <v>0.43262411347517732</v>
      </c>
      <c r="K67" s="7" t="s">
        <v>280</v>
      </c>
      <c r="L67" s="7" t="s">
        <v>280</v>
      </c>
      <c r="M67" s="8" t="s">
        <v>309</v>
      </c>
      <c r="N67" s="8" t="s">
        <v>309</v>
      </c>
      <c r="O67" s="9" t="s">
        <v>309</v>
      </c>
      <c r="P67" s="10" t="s">
        <v>281</v>
      </c>
    </row>
    <row r="68" spans="2:16" ht="63" x14ac:dyDescent="0.25">
      <c r="B68" s="4" t="s">
        <v>282</v>
      </c>
      <c r="C68" s="4" t="s">
        <v>283</v>
      </c>
      <c r="D68" s="4" t="s">
        <v>283</v>
      </c>
      <c r="E68" s="17" t="s">
        <v>284</v>
      </c>
      <c r="F68" s="18" t="s">
        <v>285</v>
      </c>
      <c r="G68" s="5">
        <v>46079</v>
      </c>
      <c r="H68" s="5">
        <v>46091</v>
      </c>
      <c r="I68" s="5">
        <v>46193</v>
      </c>
      <c r="J68" s="6">
        <f t="shared" ca="1" si="2"/>
        <v>0.21568627450980393</v>
      </c>
      <c r="K68" s="19">
        <v>270711883</v>
      </c>
      <c r="L68" s="19">
        <v>270711883</v>
      </c>
      <c r="M68" s="8">
        <v>0</v>
      </c>
      <c r="N68" s="8">
        <f t="shared" ref="N68:N76" si="4">M68-L68</f>
        <v>-270711883</v>
      </c>
      <c r="O68" s="9">
        <f t="shared" si="3"/>
        <v>0</v>
      </c>
      <c r="P68" s="10" t="s">
        <v>286</v>
      </c>
    </row>
    <row r="69" spans="2:16" ht="52.5" x14ac:dyDescent="0.25">
      <c r="B69" s="4" t="s">
        <v>287</v>
      </c>
      <c r="C69" s="4" t="s">
        <v>288</v>
      </c>
      <c r="D69" s="4" t="s">
        <v>288</v>
      </c>
      <c r="E69" s="17" t="s">
        <v>289</v>
      </c>
      <c r="F69" s="18" t="s">
        <v>290</v>
      </c>
      <c r="G69" s="5">
        <v>46094</v>
      </c>
      <c r="H69" s="5">
        <v>46100</v>
      </c>
      <c r="I69" s="5">
        <v>46143</v>
      </c>
      <c r="J69" s="6">
        <f t="shared" ca="1" si="2"/>
        <v>0.30232558139534882</v>
      </c>
      <c r="K69" s="19">
        <v>18407396</v>
      </c>
      <c r="L69" s="19">
        <v>18407396</v>
      </c>
      <c r="M69" s="8">
        <v>0</v>
      </c>
      <c r="N69" s="8">
        <f t="shared" si="4"/>
        <v>-18407396</v>
      </c>
      <c r="O69" s="9">
        <f t="shared" si="3"/>
        <v>0</v>
      </c>
      <c r="P69" s="10" t="s">
        <v>291</v>
      </c>
    </row>
    <row r="70" spans="2:16" ht="52.5" x14ac:dyDescent="0.25">
      <c r="B70" s="3" t="s">
        <v>292</v>
      </c>
      <c r="C70" s="4" t="s">
        <v>293</v>
      </c>
      <c r="D70" s="16" t="s">
        <v>294</v>
      </c>
      <c r="E70" s="4" t="s">
        <v>294</v>
      </c>
      <c r="F70" s="4" t="s">
        <v>295</v>
      </c>
      <c r="G70" s="5">
        <v>46049</v>
      </c>
      <c r="H70" s="5">
        <v>46049</v>
      </c>
      <c r="I70" s="5">
        <v>46060</v>
      </c>
      <c r="J70" s="6">
        <v>1</v>
      </c>
      <c r="K70" s="19">
        <v>3253553</v>
      </c>
      <c r="L70" s="19">
        <v>3253553</v>
      </c>
      <c r="M70" s="8">
        <v>3253553</v>
      </c>
      <c r="N70" s="8">
        <f t="shared" si="4"/>
        <v>0</v>
      </c>
      <c r="O70" s="9">
        <f t="shared" si="3"/>
        <v>1</v>
      </c>
      <c r="P70" s="10" t="s">
        <v>296</v>
      </c>
    </row>
    <row r="71" spans="2:16" ht="52.5" x14ac:dyDescent="0.25">
      <c r="B71" s="3">
        <v>162855</v>
      </c>
      <c r="C71" s="4" t="s">
        <v>301</v>
      </c>
      <c r="D71" s="16" t="s">
        <v>294</v>
      </c>
      <c r="E71" s="4" t="s">
        <v>294</v>
      </c>
      <c r="F71" s="4" t="s">
        <v>297</v>
      </c>
      <c r="G71" s="5">
        <v>46111</v>
      </c>
      <c r="H71" s="5">
        <v>46111</v>
      </c>
      <c r="I71" s="5">
        <v>46169</v>
      </c>
      <c r="J71" s="6">
        <f t="shared" ca="1" si="2"/>
        <v>3.4482758620689655E-2</v>
      </c>
      <c r="K71" s="19">
        <v>32132000</v>
      </c>
      <c r="L71" s="19">
        <v>32132000</v>
      </c>
      <c r="M71" s="8"/>
      <c r="N71" s="8">
        <f t="shared" si="4"/>
        <v>-32132000</v>
      </c>
      <c r="O71" s="9">
        <f t="shared" si="3"/>
        <v>0</v>
      </c>
      <c r="P71" s="10" t="s">
        <v>303</v>
      </c>
    </row>
    <row r="72" spans="2:16" ht="52.5" x14ac:dyDescent="0.25">
      <c r="B72" s="3">
        <v>162856</v>
      </c>
      <c r="C72" s="4" t="s">
        <v>301</v>
      </c>
      <c r="D72" s="16" t="s">
        <v>294</v>
      </c>
      <c r="E72" s="4" t="s">
        <v>294</v>
      </c>
      <c r="F72" s="4" t="s">
        <v>298</v>
      </c>
      <c r="G72" s="5">
        <v>46111</v>
      </c>
      <c r="H72" s="5">
        <v>46111</v>
      </c>
      <c r="I72" s="5">
        <v>46169</v>
      </c>
      <c r="J72" s="6">
        <f t="shared" ca="1" si="2"/>
        <v>3.4482758620689655E-2</v>
      </c>
      <c r="K72" s="19">
        <v>11100000</v>
      </c>
      <c r="L72" s="19">
        <v>11100000</v>
      </c>
      <c r="M72" s="8"/>
      <c r="N72" s="8">
        <f t="shared" si="4"/>
        <v>-11100000</v>
      </c>
      <c r="O72" s="9">
        <f t="shared" si="3"/>
        <v>0</v>
      </c>
      <c r="P72" s="10" t="s">
        <v>304</v>
      </c>
    </row>
    <row r="73" spans="2:16" ht="52.5" x14ac:dyDescent="0.25">
      <c r="B73" s="3">
        <v>162857</v>
      </c>
      <c r="C73" s="4" t="s">
        <v>301</v>
      </c>
      <c r="D73" s="16" t="s">
        <v>294</v>
      </c>
      <c r="E73" s="4" t="s">
        <v>294</v>
      </c>
      <c r="F73" s="4" t="s">
        <v>299</v>
      </c>
      <c r="G73" s="5">
        <v>46111</v>
      </c>
      <c r="H73" s="5">
        <v>46111</v>
      </c>
      <c r="I73" s="5">
        <v>46169</v>
      </c>
      <c r="J73" s="6">
        <f t="shared" ca="1" si="2"/>
        <v>3.4482758620689655E-2</v>
      </c>
      <c r="K73" s="19">
        <v>1999196</v>
      </c>
      <c r="L73" s="19">
        <v>1999196</v>
      </c>
      <c r="M73" s="8"/>
      <c r="N73" s="8">
        <f t="shared" si="4"/>
        <v>-1999196</v>
      </c>
      <c r="O73" s="9">
        <f t="shared" si="3"/>
        <v>0</v>
      </c>
      <c r="P73" s="10" t="s">
        <v>305</v>
      </c>
    </row>
    <row r="74" spans="2:16" ht="52.5" x14ac:dyDescent="0.25">
      <c r="B74" s="3">
        <v>162858</v>
      </c>
      <c r="C74" s="4" t="s">
        <v>301</v>
      </c>
      <c r="D74" s="16" t="s">
        <v>294</v>
      </c>
      <c r="E74" s="4" t="s">
        <v>294</v>
      </c>
      <c r="F74" s="4" t="s">
        <v>295</v>
      </c>
      <c r="G74" s="5">
        <v>46111</v>
      </c>
      <c r="H74" s="5">
        <v>46111</v>
      </c>
      <c r="I74" s="5">
        <v>46169</v>
      </c>
      <c r="J74" s="6">
        <f t="shared" ca="1" si="2"/>
        <v>3.4482758620689655E-2</v>
      </c>
      <c r="K74" s="19">
        <v>1827368</v>
      </c>
      <c r="L74" s="19">
        <v>1827368</v>
      </c>
      <c r="M74" s="8"/>
      <c r="N74" s="8">
        <f t="shared" si="4"/>
        <v>-1827368</v>
      </c>
      <c r="O74" s="9">
        <f t="shared" si="3"/>
        <v>0</v>
      </c>
      <c r="P74" s="10" t="s">
        <v>306</v>
      </c>
    </row>
    <row r="75" spans="2:16" ht="52.5" x14ac:dyDescent="0.25">
      <c r="B75" s="3">
        <v>162859</v>
      </c>
      <c r="C75" s="4" t="s">
        <v>301</v>
      </c>
      <c r="D75" s="16" t="s">
        <v>294</v>
      </c>
      <c r="E75" s="4" t="s">
        <v>294</v>
      </c>
      <c r="F75" s="4" t="s">
        <v>300</v>
      </c>
      <c r="G75" s="5">
        <v>46111</v>
      </c>
      <c r="H75" s="5">
        <v>46111</v>
      </c>
      <c r="I75" s="5">
        <v>46169</v>
      </c>
      <c r="J75" s="6">
        <f t="shared" ca="1" si="2"/>
        <v>3.4482758620689655E-2</v>
      </c>
      <c r="K75" s="19">
        <v>1909560</v>
      </c>
      <c r="L75" s="19">
        <v>1909560</v>
      </c>
      <c r="M75" s="8"/>
      <c r="N75" s="8">
        <f t="shared" si="4"/>
        <v>-1909560</v>
      </c>
      <c r="O75" s="9">
        <f t="shared" si="3"/>
        <v>0</v>
      </c>
      <c r="P75" s="10" t="s">
        <v>307</v>
      </c>
    </row>
    <row r="76" spans="2:16" ht="52.5" x14ac:dyDescent="0.25">
      <c r="B76" s="3">
        <v>162939</v>
      </c>
      <c r="C76" s="4" t="s">
        <v>302</v>
      </c>
      <c r="D76" s="16" t="s">
        <v>294</v>
      </c>
      <c r="E76" s="4" t="s">
        <v>294</v>
      </c>
      <c r="F76" s="4" t="s">
        <v>295</v>
      </c>
      <c r="G76" s="5">
        <v>46112</v>
      </c>
      <c r="H76" s="5">
        <v>46112</v>
      </c>
      <c r="I76" s="5">
        <v>46125</v>
      </c>
      <c r="J76" s="6">
        <f t="shared" ca="1" si="2"/>
        <v>7.6923076923076927E-2</v>
      </c>
      <c r="K76" s="19">
        <v>29999710</v>
      </c>
      <c r="L76" s="19">
        <v>29999710</v>
      </c>
      <c r="M76" s="8"/>
      <c r="N76" s="8">
        <f t="shared" si="4"/>
        <v>-29999710</v>
      </c>
      <c r="O76" s="9">
        <f t="shared" si="3"/>
        <v>0</v>
      </c>
      <c r="P76" s="10" t="s">
        <v>308</v>
      </c>
    </row>
    <row r="77" spans="2:16" x14ac:dyDescent="0.25">
      <c r="B77" s="4"/>
      <c r="C77" s="4"/>
      <c r="D77" s="25"/>
      <c r="E77" s="18"/>
      <c r="F77" s="4"/>
      <c r="G77" s="5"/>
      <c r="H77" s="5"/>
      <c r="I77" s="20"/>
      <c r="J77" s="21"/>
      <c r="K77" s="22"/>
      <c r="L77" s="23"/>
      <c r="M77" s="24"/>
      <c r="N77" s="24"/>
      <c r="O77" s="24"/>
      <c r="P77" s="26"/>
    </row>
    <row r="78" spans="2:16" x14ac:dyDescent="0.25">
      <c r="B78" s="4"/>
      <c r="C78" s="4"/>
      <c r="D78" s="25"/>
      <c r="E78" s="18"/>
      <c r="F78" s="4"/>
      <c r="G78" s="5"/>
      <c r="H78" s="5"/>
      <c r="I78" s="20"/>
      <c r="J78" s="21"/>
      <c r="K78" s="22"/>
      <c r="L78" s="23"/>
      <c r="M78" s="24"/>
      <c r="N78" s="24"/>
      <c r="O78" s="24"/>
      <c r="P78" s="27"/>
    </row>
    <row r="79" spans="2:16" x14ac:dyDescent="0.25">
      <c r="B79" s="4"/>
      <c r="C79" s="4"/>
      <c r="D79" s="25"/>
      <c r="E79" s="18"/>
      <c r="F79" s="4"/>
      <c r="G79" s="5"/>
      <c r="H79" s="5"/>
      <c r="I79" s="20"/>
      <c r="J79" s="21"/>
      <c r="K79" s="22"/>
      <c r="L79" s="23"/>
      <c r="M79" s="24"/>
      <c r="N79" s="24"/>
      <c r="O79" s="24"/>
      <c r="P79" s="27"/>
    </row>
    <row r="80" spans="2:16" x14ac:dyDescent="0.25">
      <c r="B80" s="4"/>
      <c r="C80" s="4"/>
      <c r="D80" s="25"/>
      <c r="E80" s="18"/>
      <c r="F80" s="4"/>
      <c r="G80" s="5"/>
      <c r="H80" s="5"/>
      <c r="I80" s="20"/>
      <c r="J80" s="21"/>
      <c r="K80" s="22"/>
      <c r="L80" s="23"/>
      <c r="M80" s="24"/>
      <c r="N80" s="24"/>
      <c r="O80" s="24"/>
      <c r="P80" s="27"/>
    </row>
    <row r="81" spans="2:16" x14ac:dyDescent="0.25">
      <c r="B81" s="4"/>
      <c r="C81" s="4"/>
      <c r="D81" s="25"/>
      <c r="E81" s="18"/>
      <c r="F81" s="4"/>
      <c r="G81" s="5"/>
      <c r="H81" s="5"/>
      <c r="I81" s="20"/>
      <c r="J81" s="21"/>
      <c r="K81" s="22"/>
      <c r="L81" s="23"/>
      <c r="M81" s="24"/>
      <c r="N81" s="24"/>
      <c r="O81" s="24"/>
      <c r="P81" s="28"/>
    </row>
    <row r="82" spans="2:16" x14ac:dyDescent="0.25">
      <c r="B82" s="4"/>
      <c r="C82" s="4"/>
      <c r="D82" s="25"/>
      <c r="E82" s="18"/>
      <c r="F82" s="4"/>
      <c r="G82" s="5"/>
      <c r="H82" s="5"/>
      <c r="I82" s="20"/>
      <c r="J82" s="21"/>
      <c r="K82" s="29"/>
      <c r="L82" s="23"/>
      <c r="M82" s="24"/>
      <c r="N82" s="24"/>
      <c r="O82" s="24"/>
      <c r="P82" s="28"/>
    </row>
    <row r="83" spans="2:16" x14ac:dyDescent="0.25">
      <c r="B83" s="4"/>
      <c r="C83" s="4"/>
      <c r="D83" s="25"/>
      <c r="E83" s="18"/>
      <c r="F83" s="4"/>
      <c r="G83" s="5"/>
      <c r="H83" s="5"/>
      <c r="I83" s="20"/>
      <c r="J83" s="21"/>
      <c r="K83" s="29"/>
      <c r="L83" s="23"/>
      <c r="M83" s="23"/>
      <c r="N83" s="23"/>
      <c r="O83" s="24"/>
      <c r="P83" s="26"/>
    </row>
    <row r="84" spans="2:16" x14ac:dyDescent="0.25">
      <c r="B84" s="4"/>
      <c r="C84" s="4"/>
      <c r="D84" s="25"/>
      <c r="E84" s="18"/>
      <c r="F84" s="4"/>
      <c r="G84" s="5"/>
      <c r="H84" s="5"/>
      <c r="I84" s="20"/>
      <c r="J84" s="21"/>
      <c r="K84" s="29"/>
      <c r="L84" s="23"/>
      <c r="M84" s="23"/>
      <c r="N84" s="23"/>
      <c r="O84" s="24"/>
      <c r="P84" s="26"/>
    </row>
    <row r="85" spans="2:16" x14ac:dyDescent="0.25">
      <c r="B85" s="4"/>
      <c r="C85" s="4"/>
      <c r="D85" s="25"/>
      <c r="E85" s="18"/>
      <c r="F85" s="4"/>
      <c r="G85" s="5"/>
      <c r="H85" s="5"/>
      <c r="I85" s="20"/>
      <c r="J85" s="21"/>
      <c r="K85" s="29"/>
      <c r="L85" s="23"/>
      <c r="M85" s="23"/>
      <c r="N85" s="23"/>
      <c r="O85" s="24"/>
      <c r="P85" s="30"/>
    </row>
    <row r="86" spans="2:16" x14ac:dyDescent="0.25">
      <c r="B86" s="4"/>
      <c r="C86" s="4"/>
      <c r="D86" s="25"/>
      <c r="E86" s="18"/>
      <c r="F86" s="4"/>
      <c r="G86" s="5"/>
      <c r="H86" s="5"/>
      <c r="I86" s="20"/>
      <c r="J86" s="21"/>
      <c r="K86" s="29"/>
      <c r="L86" s="23"/>
      <c r="M86" s="23"/>
      <c r="N86" s="23"/>
      <c r="O86" s="24"/>
      <c r="P86" s="28"/>
    </row>
    <row r="87" spans="2:16" x14ac:dyDescent="0.25">
      <c r="B87" s="4"/>
      <c r="C87" s="4"/>
      <c r="D87" s="25"/>
      <c r="E87" s="18"/>
      <c r="F87" s="4"/>
      <c r="G87" s="5"/>
      <c r="H87" s="5"/>
      <c r="I87" s="20"/>
      <c r="J87" s="21"/>
      <c r="K87" s="29"/>
      <c r="L87" s="23"/>
      <c r="M87" s="23"/>
      <c r="N87" s="23"/>
      <c r="O87" s="24"/>
      <c r="P87" s="28"/>
    </row>
    <row r="88" spans="2:16" x14ac:dyDescent="0.25">
      <c r="B88" s="4"/>
      <c r="C88" s="4"/>
      <c r="D88" s="25"/>
      <c r="E88" s="4"/>
      <c r="F88" s="31"/>
      <c r="G88" s="32"/>
      <c r="H88" s="32"/>
      <c r="I88" s="20"/>
      <c r="J88" s="21"/>
      <c r="K88" s="29"/>
      <c r="L88" s="23"/>
      <c r="M88" s="23"/>
      <c r="N88" s="23"/>
      <c r="O88" s="24"/>
      <c r="P88" s="33"/>
    </row>
    <row r="89" spans="2:16" x14ac:dyDescent="0.25">
      <c r="B89" s="4"/>
      <c r="C89" s="4"/>
      <c r="D89" s="25"/>
      <c r="E89" s="4"/>
      <c r="F89" s="31"/>
      <c r="G89" s="32"/>
      <c r="H89" s="32"/>
      <c r="I89" s="20"/>
      <c r="J89" s="21"/>
      <c r="K89" s="29"/>
      <c r="L89" s="23"/>
      <c r="M89" s="23"/>
      <c r="N89" s="23"/>
      <c r="O89" s="24"/>
      <c r="P89" s="33"/>
    </row>
    <row r="90" spans="2:16" x14ac:dyDescent="0.25">
      <c r="B90" s="4"/>
      <c r="C90" s="4"/>
      <c r="D90" s="25"/>
      <c r="E90" s="4"/>
      <c r="F90" s="31"/>
      <c r="G90" s="32"/>
      <c r="H90" s="32"/>
      <c r="I90" s="20"/>
      <c r="J90" s="21"/>
      <c r="K90" s="29"/>
      <c r="L90" s="23"/>
      <c r="M90" s="23"/>
      <c r="N90" s="23"/>
      <c r="O90" s="24"/>
      <c r="P90" s="34"/>
    </row>
    <row r="91" spans="2:16" x14ac:dyDescent="0.25">
      <c r="B91" s="4"/>
      <c r="C91" s="4"/>
      <c r="D91" s="25"/>
      <c r="E91" s="4"/>
      <c r="F91" s="31"/>
      <c r="G91" s="32"/>
      <c r="H91" s="32"/>
      <c r="I91" s="20"/>
      <c r="J91" s="21"/>
      <c r="K91" s="29"/>
      <c r="L91" s="23"/>
      <c r="M91" s="24"/>
      <c r="N91" s="24"/>
      <c r="O91" s="24"/>
      <c r="P91" s="34"/>
    </row>
    <row r="92" spans="2:16" x14ac:dyDescent="0.25">
      <c r="B92" s="4"/>
      <c r="C92" s="4"/>
      <c r="D92" s="25"/>
      <c r="E92" s="4"/>
      <c r="F92" s="31"/>
      <c r="G92" s="32"/>
      <c r="H92" s="32"/>
      <c r="I92" s="20"/>
      <c r="J92" s="21"/>
      <c r="K92" s="29"/>
      <c r="L92" s="23"/>
      <c r="M92" s="23"/>
      <c r="N92" s="23"/>
      <c r="O92" s="24"/>
      <c r="P92" s="34"/>
    </row>
    <row r="93" spans="2:16" x14ac:dyDescent="0.25">
      <c r="B93" s="4"/>
      <c r="C93" s="4"/>
      <c r="D93" s="25"/>
      <c r="E93" s="4"/>
      <c r="F93" s="31"/>
      <c r="G93" s="32"/>
      <c r="H93" s="32"/>
      <c r="I93" s="20"/>
      <c r="J93" s="21"/>
      <c r="K93" s="29"/>
      <c r="L93" s="23"/>
      <c r="M93" s="23"/>
      <c r="N93" s="23"/>
      <c r="O93" s="24"/>
      <c r="P93" s="33"/>
    </row>
    <row r="94" spans="2:16" x14ac:dyDescent="0.25">
      <c r="B94" s="4"/>
      <c r="C94" s="4"/>
      <c r="D94" s="25"/>
      <c r="E94" s="4"/>
      <c r="F94" s="31"/>
      <c r="G94" s="32"/>
      <c r="H94" s="32"/>
      <c r="I94" s="20"/>
      <c r="J94" s="21"/>
      <c r="K94" s="29"/>
      <c r="L94" s="23"/>
      <c r="M94" s="23"/>
      <c r="N94" s="23"/>
      <c r="O94" s="24"/>
      <c r="P94" s="33"/>
    </row>
    <row r="95" spans="2:16" x14ac:dyDescent="0.25">
      <c r="B95" s="4"/>
      <c r="C95" s="4"/>
      <c r="D95" s="25"/>
      <c r="E95" s="4"/>
      <c r="F95" s="31"/>
      <c r="G95" s="32"/>
      <c r="H95" s="32"/>
      <c r="I95" s="20"/>
      <c r="J95" s="21"/>
      <c r="K95" s="29"/>
      <c r="L95" s="23"/>
      <c r="M95" s="23"/>
      <c r="N95" s="23"/>
      <c r="O95" s="24"/>
      <c r="P95" s="33"/>
    </row>
    <row r="96" spans="2:16" x14ac:dyDescent="0.25">
      <c r="B96" s="4"/>
      <c r="C96" s="4"/>
      <c r="D96" s="25"/>
      <c r="E96" s="4"/>
      <c r="F96" s="31"/>
      <c r="G96" s="32"/>
      <c r="H96" s="32"/>
      <c r="I96" s="20"/>
      <c r="J96" s="21"/>
      <c r="K96" s="29"/>
      <c r="L96" s="23"/>
      <c r="M96" s="23"/>
      <c r="N96" s="23"/>
      <c r="O96" s="24"/>
      <c r="P96" s="33"/>
    </row>
    <row r="97" spans="2:16" x14ac:dyDescent="0.25">
      <c r="B97" s="4"/>
      <c r="C97" s="4"/>
      <c r="D97" s="25"/>
      <c r="E97" s="4"/>
      <c r="F97" s="31"/>
      <c r="G97" s="32"/>
      <c r="H97" s="32"/>
      <c r="I97" s="20"/>
      <c r="J97" s="21"/>
      <c r="K97" s="29"/>
      <c r="L97" s="23"/>
      <c r="M97" s="23"/>
      <c r="N97" s="23"/>
      <c r="O97" s="24"/>
      <c r="P97" s="33"/>
    </row>
    <row r="98" spans="2:16" x14ac:dyDescent="0.25">
      <c r="B98" s="4"/>
      <c r="C98" s="4"/>
      <c r="D98" s="25"/>
      <c r="E98" s="4"/>
      <c r="F98" s="31"/>
      <c r="G98" s="32"/>
      <c r="H98" s="32"/>
      <c r="I98" s="20"/>
      <c r="J98" s="21"/>
      <c r="K98" s="29"/>
      <c r="L98" s="23"/>
      <c r="M98" s="23"/>
      <c r="N98" s="23"/>
      <c r="O98" s="24"/>
      <c r="P98" s="33"/>
    </row>
    <row r="99" spans="2:16" x14ac:dyDescent="0.25">
      <c r="B99" s="4"/>
      <c r="C99" s="4"/>
      <c r="D99" s="25"/>
      <c r="E99" s="4"/>
      <c r="F99" s="31"/>
      <c r="G99" s="32"/>
      <c r="H99" s="32"/>
      <c r="I99" s="20"/>
      <c r="J99" s="21"/>
      <c r="K99" s="29"/>
      <c r="L99" s="23"/>
      <c r="M99" s="23"/>
      <c r="N99" s="23"/>
      <c r="O99" s="24"/>
      <c r="P99" s="33"/>
    </row>
    <row r="100" spans="2:16" x14ac:dyDescent="0.25">
      <c r="B100" s="4"/>
      <c r="C100" s="4"/>
      <c r="D100" s="25"/>
      <c r="E100" s="4"/>
      <c r="F100" s="31"/>
      <c r="G100" s="32"/>
      <c r="H100" s="32"/>
      <c r="I100" s="20"/>
      <c r="J100" s="21"/>
      <c r="K100" s="29"/>
      <c r="L100" s="23"/>
      <c r="M100" s="23"/>
      <c r="N100" s="23"/>
      <c r="O100" s="24"/>
      <c r="P100" s="33"/>
    </row>
    <row r="101" spans="2:16" x14ac:dyDescent="0.25">
      <c r="B101" s="4"/>
      <c r="C101" s="4"/>
      <c r="D101" s="25"/>
      <c r="E101" s="4"/>
      <c r="F101" s="31"/>
      <c r="G101" s="32"/>
      <c r="H101" s="32"/>
      <c r="I101" s="20"/>
      <c r="J101" s="21"/>
      <c r="K101" s="29"/>
      <c r="L101" s="23"/>
      <c r="M101" s="23"/>
      <c r="N101" s="23"/>
      <c r="O101" s="24"/>
      <c r="P101" s="33"/>
    </row>
    <row r="102" spans="2:16" x14ac:dyDescent="0.25">
      <c r="B102" s="4"/>
      <c r="C102" s="4"/>
      <c r="D102" s="25"/>
      <c r="E102" s="4"/>
      <c r="F102" s="31"/>
      <c r="G102" s="32"/>
      <c r="H102" s="32"/>
      <c r="I102" s="20"/>
      <c r="J102" s="21"/>
      <c r="K102" s="29"/>
      <c r="L102" s="23"/>
      <c r="M102" s="23"/>
      <c r="N102" s="23"/>
      <c r="O102" s="24"/>
      <c r="P102" s="33"/>
    </row>
    <row r="103" spans="2:16" x14ac:dyDescent="0.25">
      <c r="B103" s="4"/>
      <c r="C103" s="4"/>
      <c r="D103" s="25"/>
      <c r="E103" s="4"/>
      <c r="F103" s="31"/>
      <c r="G103" s="32"/>
      <c r="H103" s="32"/>
      <c r="I103" s="20"/>
      <c r="J103" s="21"/>
      <c r="K103" s="29"/>
      <c r="L103" s="23"/>
      <c r="M103" s="23"/>
      <c r="N103" s="23"/>
      <c r="O103" s="24"/>
      <c r="P103" s="33"/>
    </row>
    <row r="104" spans="2:16" x14ac:dyDescent="0.25">
      <c r="B104" s="4"/>
      <c r="C104" s="4"/>
      <c r="D104" s="25"/>
      <c r="E104" s="4"/>
      <c r="F104" s="31"/>
      <c r="G104" s="32"/>
      <c r="H104" s="32"/>
      <c r="I104" s="20"/>
      <c r="J104" s="21"/>
      <c r="K104" s="29"/>
      <c r="L104" s="23"/>
      <c r="M104" s="23"/>
      <c r="N104" s="23"/>
      <c r="O104" s="24"/>
      <c r="P104" s="33"/>
    </row>
    <row r="105" spans="2:16" x14ac:dyDescent="0.25">
      <c r="B105" s="4"/>
      <c r="C105" s="4"/>
      <c r="D105" s="25"/>
      <c r="E105" s="4"/>
      <c r="F105" s="31"/>
      <c r="G105" s="32"/>
      <c r="H105" s="32"/>
      <c r="I105" s="20"/>
      <c r="J105" s="21"/>
      <c r="K105" s="29"/>
      <c r="L105" s="23"/>
      <c r="M105" s="23"/>
      <c r="N105" s="23"/>
      <c r="O105" s="24"/>
      <c r="P105" s="33"/>
    </row>
    <row r="106" spans="2:16" x14ac:dyDescent="0.25">
      <c r="B106" s="4"/>
      <c r="C106" s="4"/>
      <c r="D106" s="25"/>
      <c r="E106" s="4"/>
      <c r="F106" s="31"/>
      <c r="G106" s="32"/>
      <c r="H106" s="32"/>
      <c r="I106" s="20"/>
      <c r="J106" s="21"/>
      <c r="K106" s="29"/>
      <c r="L106" s="23"/>
      <c r="M106" s="23"/>
      <c r="N106" s="23"/>
      <c r="O106" s="24"/>
      <c r="P106" s="33"/>
    </row>
    <row r="107" spans="2:16" x14ac:dyDescent="0.25">
      <c r="B107" s="4"/>
      <c r="C107" s="4"/>
      <c r="D107" s="25"/>
      <c r="E107" s="4"/>
      <c r="F107" s="31"/>
      <c r="G107" s="32"/>
      <c r="H107" s="32"/>
      <c r="I107" s="20"/>
      <c r="J107" s="21"/>
      <c r="K107" s="29"/>
      <c r="L107" s="23"/>
      <c r="M107" s="23"/>
      <c r="N107" s="23"/>
      <c r="O107" s="24"/>
      <c r="P107" s="33"/>
    </row>
    <row r="108" spans="2:16" x14ac:dyDescent="0.25">
      <c r="B108" s="4"/>
      <c r="C108" s="4"/>
      <c r="D108" s="25"/>
      <c r="E108" s="4"/>
      <c r="F108" s="31"/>
      <c r="G108" s="32"/>
      <c r="H108" s="32"/>
      <c r="I108" s="20"/>
      <c r="J108" s="21"/>
      <c r="K108" s="29"/>
      <c r="L108" s="23"/>
      <c r="M108" s="23"/>
      <c r="N108" s="23"/>
      <c r="O108" s="24"/>
      <c r="P108" s="33"/>
    </row>
    <row r="109" spans="2:16" x14ac:dyDescent="0.25">
      <c r="B109" s="4"/>
      <c r="C109" s="4"/>
      <c r="D109" s="25"/>
      <c r="E109" s="4"/>
      <c r="F109" s="31"/>
      <c r="G109" s="32"/>
      <c r="H109" s="32"/>
      <c r="I109" s="20"/>
      <c r="J109" s="21"/>
      <c r="K109" s="29"/>
      <c r="L109" s="23"/>
      <c r="M109" s="23"/>
      <c r="N109" s="23"/>
      <c r="O109" s="24"/>
      <c r="P109" s="33"/>
    </row>
    <row r="110" spans="2:16" x14ac:dyDescent="0.25">
      <c r="B110" s="4"/>
      <c r="C110" s="4"/>
      <c r="D110" s="25"/>
      <c r="E110" s="4"/>
      <c r="F110" s="31"/>
      <c r="G110" s="32"/>
      <c r="H110" s="32"/>
      <c r="I110" s="20"/>
      <c r="J110" s="21"/>
      <c r="K110" s="29"/>
      <c r="L110" s="23"/>
      <c r="M110" s="23"/>
      <c r="N110" s="23"/>
      <c r="O110" s="24"/>
      <c r="P110" s="33"/>
    </row>
    <row r="111" spans="2:16" x14ac:dyDescent="0.25">
      <c r="B111" s="4"/>
      <c r="C111" s="4"/>
      <c r="D111" s="25"/>
      <c r="E111" s="4"/>
      <c r="F111" s="31"/>
      <c r="G111" s="32"/>
      <c r="H111" s="32"/>
      <c r="I111" s="20"/>
      <c r="J111" s="21"/>
      <c r="K111" s="29"/>
      <c r="L111" s="23"/>
      <c r="M111" s="23"/>
      <c r="N111" s="23"/>
      <c r="O111" s="24"/>
      <c r="P111" s="33"/>
    </row>
    <row r="112" spans="2:16" x14ac:dyDescent="0.25">
      <c r="B112" s="4"/>
      <c r="C112" s="4"/>
      <c r="D112" s="25"/>
      <c r="E112" s="4"/>
      <c r="F112" s="31"/>
      <c r="G112" s="32"/>
      <c r="H112" s="32"/>
      <c r="I112" s="20"/>
      <c r="J112" s="21"/>
      <c r="K112" s="29"/>
      <c r="L112" s="23"/>
      <c r="M112" s="23"/>
      <c r="N112" s="23"/>
      <c r="O112" s="24"/>
      <c r="P112" s="33"/>
    </row>
    <row r="113" spans="2:16" x14ac:dyDescent="0.25">
      <c r="B113" s="4"/>
      <c r="C113" s="4"/>
      <c r="D113" s="25"/>
      <c r="E113" s="4"/>
      <c r="F113" s="31"/>
      <c r="G113" s="32"/>
      <c r="H113" s="32"/>
      <c r="I113" s="20"/>
      <c r="J113" s="21"/>
      <c r="K113" s="29"/>
      <c r="L113" s="23"/>
      <c r="M113" s="23"/>
      <c r="N113" s="23"/>
      <c r="O113" s="24"/>
      <c r="P113" s="33"/>
    </row>
    <row r="114" spans="2:16" x14ac:dyDescent="0.25">
      <c r="B114" s="4"/>
      <c r="C114" s="4"/>
      <c r="D114" s="25"/>
      <c r="E114" s="4"/>
      <c r="F114" s="31"/>
      <c r="G114" s="32"/>
      <c r="H114" s="32"/>
      <c r="I114" s="20"/>
      <c r="J114" s="21"/>
      <c r="K114" s="29"/>
      <c r="L114" s="23"/>
      <c r="M114" s="23"/>
      <c r="N114" s="23"/>
      <c r="O114" s="24"/>
      <c r="P114" s="33"/>
    </row>
    <row r="115" spans="2:16" x14ac:dyDescent="0.25">
      <c r="B115" s="4"/>
      <c r="C115" s="4"/>
      <c r="D115" s="25"/>
      <c r="E115" s="4"/>
      <c r="F115" s="31"/>
      <c r="G115" s="32"/>
      <c r="H115" s="32"/>
      <c r="I115" s="20"/>
      <c r="J115" s="21"/>
      <c r="K115" s="29"/>
      <c r="L115" s="23"/>
      <c r="M115" s="23"/>
      <c r="N115" s="23"/>
      <c r="O115" s="24"/>
      <c r="P115" s="33"/>
    </row>
    <row r="116" spans="2:16" x14ac:dyDescent="0.25">
      <c r="B116" s="4"/>
      <c r="C116" s="4"/>
      <c r="D116" s="25"/>
      <c r="E116" s="4"/>
      <c r="F116" s="31"/>
      <c r="G116" s="32"/>
      <c r="H116" s="32"/>
      <c r="I116" s="20"/>
      <c r="J116" s="21"/>
      <c r="K116" s="29"/>
      <c r="L116" s="23"/>
      <c r="M116" s="23"/>
      <c r="N116" s="23"/>
      <c r="O116" s="24"/>
      <c r="P116" s="33"/>
    </row>
    <row r="117" spans="2:16" x14ac:dyDescent="0.25">
      <c r="B117" s="4"/>
      <c r="C117" s="4"/>
      <c r="D117" s="25"/>
      <c r="E117" s="4"/>
      <c r="F117" s="31"/>
      <c r="G117" s="32"/>
      <c r="H117" s="32"/>
      <c r="I117" s="20"/>
      <c r="J117" s="21"/>
      <c r="K117" s="29"/>
      <c r="L117" s="23"/>
      <c r="M117" s="23"/>
      <c r="N117" s="23"/>
      <c r="O117" s="24"/>
      <c r="P117" s="33"/>
    </row>
    <row r="118" spans="2:16" x14ac:dyDescent="0.25">
      <c r="B118" s="4"/>
      <c r="C118" s="4"/>
      <c r="D118" s="25"/>
      <c r="E118" s="4"/>
      <c r="F118" s="31"/>
      <c r="G118" s="32"/>
      <c r="H118" s="32"/>
      <c r="I118" s="20"/>
      <c r="J118" s="21"/>
      <c r="K118" s="29"/>
      <c r="L118" s="23"/>
      <c r="M118" s="23"/>
      <c r="N118" s="23"/>
      <c r="O118" s="24"/>
      <c r="P118" s="33"/>
    </row>
    <row r="119" spans="2:16" x14ac:dyDescent="0.25">
      <c r="B119" s="4"/>
      <c r="C119" s="4"/>
      <c r="D119" s="25"/>
      <c r="E119" s="4"/>
      <c r="F119" s="31"/>
      <c r="G119" s="32"/>
      <c r="H119" s="32"/>
      <c r="I119" s="20"/>
      <c r="J119" s="21"/>
      <c r="K119" s="29"/>
      <c r="L119" s="23"/>
      <c r="M119" s="23"/>
      <c r="N119" s="23"/>
      <c r="O119" s="24"/>
      <c r="P119" s="33"/>
    </row>
    <row r="120" spans="2:16" x14ac:dyDescent="0.25">
      <c r="B120" s="4"/>
      <c r="C120" s="4"/>
      <c r="D120" s="25"/>
      <c r="E120" s="4"/>
      <c r="F120" s="31"/>
      <c r="G120" s="32"/>
      <c r="H120" s="32"/>
      <c r="I120" s="20"/>
      <c r="J120" s="21"/>
      <c r="K120" s="29"/>
      <c r="L120" s="23"/>
      <c r="M120" s="23"/>
      <c r="N120" s="23"/>
      <c r="O120" s="24"/>
      <c r="P120" s="33"/>
    </row>
    <row r="121" spans="2:16" x14ac:dyDescent="0.25">
      <c r="B121" s="4"/>
      <c r="C121" s="4"/>
      <c r="D121" s="25"/>
      <c r="E121" s="4"/>
      <c r="F121" s="31"/>
      <c r="G121" s="32"/>
      <c r="H121" s="32"/>
      <c r="I121" s="20"/>
      <c r="J121" s="21"/>
      <c r="K121" s="29"/>
      <c r="L121" s="23"/>
      <c r="M121" s="23"/>
      <c r="N121" s="23"/>
      <c r="O121" s="24"/>
      <c r="P121" s="33"/>
    </row>
    <row r="122" spans="2:16" x14ac:dyDescent="0.25">
      <c r="B122" s="4"/>
      <c r="C122" s="4"/>
      <c r="D122" s="25"/>
      <c r="E122" s="4"/>
      <c r="F122" s="31"/>
      <c r="G122" s="32"/>
      <c r="H122" s="32"/>
      <c r="I122" s="20"/>
      <c r="J122" s="21"/>
      <c r="K122" s="29"/>
      <c r="L122" s="23"/>
      <c r="M122" s="23"/>
      <c r="N122" s="23"/>
      <c r="O122" s="24"/>
      <c r="P122" s="33"/>
    </row>
    <row r="123" spans="2:16" x14ac:dyDescent="0.25">
      <c r="B123" s="4"/>
      <c r="C123" s="4"/>
      <c r="D123" s="25"/>
      <c r="E123" s="4"/>
      <c r="F123" s="31"/>
      <c r="G123" s="32"/>
      <c r="H123" s="32"/>
      <c r="I123" s="20"/>
      <c r="J123" s="21"/>
      <c r="K123" s="29"/>
      <c r="L123" s="23"/>
      <c r="M123" s="23"/>
      <c r="N123" s="23"/>
      <c r="O123" s="24"/>
      <c r="P123" s="33"/>
    </row>
    <row r="124" spans="2:16" x14ac:dyDescent="0.25">
      <c r="B124" s="4"/>
      <c r="C124" s="4"/>
      <c r="D124" s="25"/>
      <c r="E124" s="4"/>
      <c r="F124" s="31"/>
      <c r="G124" s="32"/>
      <c r="H124" s="32"/>
      <c r="I124" s="20"/>
      <c r="J124" s="21"/>
      <c r="K124" s="29"/>
      <c r="L124" s="23"/>
      <c r="M124" s="23"/>
      <c r="N124" s="23"/>
      <c r="O124" s="24"/>
      <c r="P124" s="33"/>
    </row>
    <row r="125" spans="2:16" x14ac:dyDescent="0.25">
      <c r="B125" s="4"/>
      <c r="C125" s="4"/>
      <c r="D125" s="25"/>
      <c r="E125" s="4"/>
      <c r="F125" s="31"/>
      <c r="G125" s="32"/>
      <c r="H125" s="32"/>
      <c r="I125" s="20"/>
      <c r="J125" s="21"/>
      <c r="K125" s="29"/>
      <c r="L125" s="23"/>
      <c r="M125" s="23"/>
      <c r="N125" s="23"/>
      <c r="O125" s="24"/>
      <c r="P125" s="33"/>
    </row>
    <row r="126" spans="2:16" x14ac:dyDescent="0.25">
      <c r="B126" s="4"/>
      <c r="C126" s="4"/>
      <c r="D126" s="25"/>
      <c r="E126" s="4"/>
      <c r="F126" s="31"/>
      <c r="G126" s="32"/>
      <c r="H126" s="32"/>
      <c r="I126" s="20"/>
      <c r="J126" s="21"/>
      <c r="K126" s="29"/>
      <c r="L126" s="23"/>
      <c r="M126" s="23"/>
      <c r="N126" s="23"/>
      <c r="O126" s="24"/>
      <c r="P126" s="33"/>
    </row>
    <row r="127" spans="2:16" x14ac:dyDescent="0.25">
      <c r="B127" s="4"/>
      <c r="C127" s="4"/>
      <c r="D127" s="25"/>
      <c r="E127" s="4"/>
      <c r="F127" s="31"/>
      <c r="G127" s="32"/>
      <c r="H127" s="32"/>
      <c r="I127" s="20"/>
      <c r="J127" s="21"/>
      <c r="K127" s="29"/>
      <c r="L127" s="23"/>
      <c r="M127" s="23"/>
      <c r="N127" s="23"/>
      <c r="O127" s="24"/>
      <c r="P127" s="33"/>
    </row>
    <row r="128" spans="2:16" x14ac:dyDescent="0.25">
      <c r="B128" s="4"/>
      <c r="C128" s="4"/>
      <c r="D128" s="25"/>
      <c r="E128" s="4"/>
      <c r="F128" s="31"/>
      <c r="G128" s="32"/>
      <c r="H128" s="32"/>
      <c r="I128" s="20"/>
      <c r="J128" s="21"/>
      <c r="K128" s="29"/>
      <c r="L128" s="23"/>
      <c r="M128" s="23"/>
      <c r="N128" s="23"/>
      <c r="O128" s="24"/>
      <c r="P128" s="33"/>
    </row>
    <row r="129" spans="2:16" x14ac:dyDescent="0.25">
      <c r="B129" s="4"/>
      <c r="C129" s="4"/>
      <c r="D129" s="25"/>
      <c r="E129" s="4"/>
      <c r="F129" s="31"/>
      <c r="G129" s="32"/>
      <c r="H129" s="32"/>
      <c r="I129" s="20"/>
      <c r="J129" s="21"/>
      <c r="K129" s="29"/>
      <c r="L129" s="23"/>
      <c r="M129" s="23"/>
      <c r="N129" s="23"/>
      <c r="O129" s="24"/>
      <c r="P129" s="33"/>
    </row>
    <row r="130" spans="2:16" x14ac:dyDescent="0.25">
      <c r="B130" s="4"/>
      <c r="C130" s="4"/>
      <c r="D130" s="25"/>
      <c r="E130" s="4"/>
      <c r="F130" s="31"/>
      <c r="G130" s="32"/>
      <c r="H130" s="32"/>
      <c r="I130" s="20"/>
      <c r="J130" s="21"/>
      <c r="K130" s="29"/>
      <c r="L130" s="23"/>
      <c r="M130" s="23"/>
      <c r="N130" s="23"/>
      <c r="O130" s="24"/>
      <c r="P130" s="33"/>
    </row>
    <row r="131" spans="2:16" x14ac:dyDescent="0.25">
      <c r="B131" s="4"/>
      <c r="C131" s="4"/>
      <c r="D131" s="25"/>
      <c r="E131" s="4"/>
      <c r="F131" s="31"/>
      <c r="G131" s="32"/>
      <c r="H131" s="32"/>
      <c r="I131" s="20"/>
      <c r="J131" s="21"/>
      <c r="K131" s="29"/>
      <c r="L131" s="23"/>
      <c r="M131" s="23"/>
      <c r="N131" s="23"/>
      <c r="O131" s="24"/>
      <c r="P131" s="33"/>
    </row>
    <row r="132" spans="2:16" x14ac:dyDescent="0.25">
      <c r="B132" s="4"/>
      <c r="C132" s="4"/>
      <c r="D132" s="25"/>
      <c r="E132" s="4"/>
      <c r="F132" s="31"/>
      <c r="G132" s="32"/>
      <c r="H132" s="32"/>
      <c r="I132" s="20"/>
      <c r="J132" s="21"/>
      <c r="K132" s="29"/>
      <c r="L132" s="23"/>
      <c r="M132" s="23"/>
      <c r="N132" s="23"/>
      <c r="O132" s="24"/>
      <c r="P132" s="33"/>
    </row>
    <row r="133" spans="2:16" x14ac:dyDescent="0.25">
      <c r="B133" s="4"/>
      <c r="C133" s="4"/>
      <c r="D133" s="25"/>
      <c r="E133" s="4"/>
      <c r="F133" s="31"/>
      <c r="G133" s="32"/>
      <c r="H133" s="32"/>
      <c r="I133" s="20"/>
      <c r="J133" s="21"/>
      <c r="K133" s="29"/>
      <c r="L133" s="23"/>
      <c r="M133" s="23"/>
      <c r="N133" s="23"/>
      <c r="O133" s="24"/>
      <c r="P133" s="33"/>
    </row>
    <row r="134" spans="2:16" x14ac:dyDescent="0.25">
      <c r="B134" s="4"/>
      <c r="C134" s="4"/>
      <c r="D134" s="25"/>
      <c r="E134" s="4"/>
      <c r="F134" s="31"/>
      <c r="G134" s="32"/>
      <c r="H134" s="32"/>
      <c r="I134" s="20"/>
      <c r="J134" s="21"/>
      <c r="K134" s="29"/>
      <c r="L134" s="23"/>
      <c r="M134" s="23"/>
      <c r="N134" s="23"/>
      <c r="O134" s="24"/>
      <c r="P134" s="33"/>
    </row>
    <row r="135" spans="2:16" x14ac:dyDescent="0.25">
      <c r="B135" s="4"/>
      <c r="C135" s="4"/>
      <c r="D135" s="25"/>
      <c r="E135" s="4"/>
      <c r="F135" s="31"/>
      <c r="G135" s="32"/>
      <c r="H135" s="32"/>
      <c r="I135" s="20"/>
      <c r="J135" s="21"/>
      <c r="K135" s="29"/>
      <c r="L135" s="23"/>
      <c r="M135" s="23"/>
      <c r="N135" s="23"/>
      <c r="O135" s="24"/>
      <c r="P135" s="33"/>
    </row>
    <row r="136" spans="2:16" x14ac:dyDescent="0.25">
      <c r="B136" s="4"/>
      <c r="C136" s="4"/>
      <c r="D136" s="25"/>
      <c r="E136" s="4"/>
      <c r="F136" s="31"/>
      <c r="G136" s="32"/>
      <c r="H136" s="32"/>
      <c r="I136" s="20"/>
      <c r="J136" s="21"/>
      <c r="K136" s="29"/>
      <c r="L136" s="23"/>
      <c r="M136" s="23"/>
      <c r="N136" s="23"/>
      <c r="O136" s="24"/>
      <c r="P136" s="33"/>
    </row>
    <row r="137" spans="2:16" x14ac:dyDescent="0.25">
      <c r="B137" s="4"/>
      <c r="C137" s="4"/>
      <c r="D137" s="25"/>
      <c r="E137" s="4"/>
      <c r="F137" s="31"/>
      <c r="G137" s="32"/>
      <c r="H137" s="32"/>
      <c r="I137" s="20"/>
      <c r="J137" s="21"/>
      <c r="K137" s="29"/>
      <c r="L137" s="23"/>
      <c r="M137" s="23"/>
      <c r="N137" s="23"/>
      <c r="O137" s="24"/>
      <c r="P137" s="33"/>
    </row>
    <row r="138" spans="2:16" x14ac:dyDescent="0.25">
      <c r="B138" s="4"/>
      <c r="C138" s="4"/>
      <c r="D138" s="25"/>
      <c r="E138" s="4"/>
      <c r="F138" s="31"/>
      <c r="G138" s="32"/>
      <c r="H138" s="32"/>
      <c r="I138" s="20"/>
      <c r="J138" s="21"/>
      <c r="K138" s="29"/>
      <c r="L138" s="23"/>
      <c r="M138" s="23"/>
      <c r="N138" s="23"/>
      <c r="O138" s="24"/>
      <c r="P138" s="33"/>
    </row>
    <row r="139" spans="2:16" x14ac:dyDescent="0.25">
      <c r="B139" s="4"/>
      <c r="C139" s="4"/>
      <c r="D139" s="25"/>
      <c r="E139" s="4"/>
      <c r="F139" s="31"/>
      <c r="G139" s="32"/>
      <c r="H139" s="32"/>
      <c r="I139" s="20"/>
      <c r="J139" s="21"/>
      <c r="K139" s="29"/>
      <c r="L139" s="23"/>
      <c r="M139" s="23"/>
      <c r="N139" s="23"/>
      <c r="O139" s="24"/>
      <c r="P139" s="33"/>
    </row>
    <row r="140" spans="2:16" x14ac:dyDescent="0.25">
      <c r="B140" s="4"/>
      <c r="C140" s="4"/>
      <c r="D140" s="25"/>
      <c r="E140" s="4"/>
      <c r="F140" s="31"/>
      <c r="G140" s="32"/>
      <c r="H140" s="32"/>
      <c r="I140" s="20"/>
      <c r="J140" s="21"/>
      <c r="K140" s="29"/>
      <c r="L140" s="23"/>
      <c r="M140" s="23"/>
      <c r="N140" s="23"/>
      <c r="O140" s="24"/>
      <c r="P140" s="33"/>
    </row>
    <row r="141" spans="2:16" x14ac:dyDescent="0.25">
      <c r="B141" s="4"/>
      <c r="C141" s="4"/>
      <c r="D141" s="25"/>
      <c r="E141" s="4"/>
      <c r="F141" s="31"/>
      <c r="G141" s="32"/>
      <c r="H141" s="32"/>
      <c r="I141" s="20"/>
      <c r="J141" s="21"/>
      <c r="K141" s="29"/>
      <c r="L141" s="23"/>
      <c r="M141" s="23"/>
      <c r="N141" s="23"/>
      <c r="O141" s="24"/>
      <c r="P141" s="33"/>
    </row>
    <row r="142" spans="2:16" x14ac:dyDescent="0.25">
      <c r="B142" s="4"/>
      <c r="C142" s="4"/>
      <c r="D142" s="25"/>
      <c r="E142" s="4"/>
      <c r="F142" s="31"/>
      <c r="G142" s="32"/>
      <c r="H142" s="32"/>
      <c r="I142" s="20"/>
      <c r="J142" s="21"/>
      <c r="K142" s="29"/>
      <c r="L142" s="23"/>
      <c r="M142" s="23"/>
      <c r="N142" s="23"/>
      <c r="O142" s="24"/>
      <c r="P142" s="33"/>
    </row>
    <row r="143" spans="2:16" x14ac:dyDescent="0.25">
      <c r="B143" s="4"/>
      <c r="C143" s="4"/>
      <c r="D143" s="25"/>
      <c r="E143" s="4"/>
      <c r="F143" s="31"/>
      <c r="G143" s="32"/>
      <c r="H143" s="32"/>
      <c r="I143" s="20"/>
      <c r="J143" s="21"/>
      <c r="K143" s="29"/>
      <c r="L143" s="23"/>
      <c r="M143" s="23"/>
      <c r="N143" s="23"/>
      <c r="O143" s="24"/>
      <c r="P143" s="33"/>
    </row>
    <row r="144" spans="2:16" x14ac:dyDescent="0.25">
      <c r="B144" s="4"/>
      <c r="C144" s="4"/>
      <c r="D144" s="25"/>
      <c r="E144" s="4"/>
      <c r="F144" s="31"/>
      <c r="G144" s="32"/>
      <c r="H144" s="32"/>
      <c r="I144" s="20"/>
      <c r="J144" s="21"/>
      <c r="K144" s="29"/>
      <c r="L144" s="23"/>
      <c r="M144" s="23"/>
      <c r="N144" s="23"/>
      <c r="O144" s="24"/>
      <c r="P144" s="33"/>
    </row>
    <row r="145" spans="2:16" x14ac:dyDescent="0.25">
      <c r="B145" s="4"/>
      <c r="C145" s="4"/>
      <c r="D145" s="25"/>
      <c r="E145" s="4"/>
      <c r="F145" s="31"/>
      <c r="G145" s="32"/>
      <c r="H145" s="32"/>
      <c r="I145" s="20"/>
      <c r="J145" s="21"/>
      <c r="K145" s="29"/>
      <c r="L145" s="23"/>
      <c r="M145" s="23"/>
      <c r="N145" s="23"/>
      <c r="O145" s="24"/>
      <c r="P145" s="33"/>
    </row>
    <row r="146" spans="2:16" x14ac:dyDescent="0.25">
      <c r="B146" s="4"/>
      <c r="C146" s="4"/>
      <c r="D146" s="25"/>
      <c r="E146" s="4"/>
      <c r="F146" s="31"/>
      <c r="G146" s="32"/>
      <c r="H146" s="32"/>
      <c r="I146" s="20"/>
      <c r="J146" s="21"/>
      <c r="K146" s="29"/>
      <c r="L146" s="23"/>
      <c r="M146" s="23"/>
      <c r="N146" s="23"/>
      <c r="O146" s="24"/>
      <c r="P146" s="33"/>
    </row>
    <row r="147" spans="2:16" x14ac:dyDescent="0.25">
      <c r="B147" s="4"/>
      <c r="C147" s="4"/>
      <c r="D147" s="25"/>
      <c r="E147" s="4"/>
      <c r="F147" s="31"/>
      <c r="G147" s="32"/>
      <c r="H147" s="32"/>
      <c r="I147" s="20"/>
      <c r="J147" s="21"/>
      <c r="K147" s="29"/>
      <c r="L147" s="23"/>
      <c r="M147" s="23"/>
      <c r="N147" s="23"/>
      <c r="O147" s="24"/>
      <c r="P147" s="33"/>
    </row>
    <row r="148" spans="2:16" x14ac:dyDescent="0.25">
      <c r="B148" s="4"/>
      <c r="C148" s="4"/>
      <c r="D148" s="25"/>
      <c r="E148" s="4"/>
      <c r="F148" s="31"/>
      <c r="G148" s="32"/>
      <c r="H148" s="32"/>
      <c r="I148" s="20"/>
      <c r="J148" s="21"/>
      <c r="K148" s="29"/>
      <c r="L148" s="23"/>
      <c r="M148" s="23"/>
      <c r="N148" s="23"/>
      <c r="O148" s="24"/>
      <c r="P148" s="33"/>
    </row>
    <row r="149" spans="2:16" ht="60" customHeight="1" x14ac:dyDescent="0.25">
      <c r="B149" s="18"/>
      <c r="C149" s="4"/>
      <c r="D149" s="25"/>
      <c r="E149" s="4"/>
      <c r="F149" s="31"/>
      <c r="G149" s="32"/>
      <c r="H149" s="32"/>
      <c r="I149" s="20"/>
      <c r="J149" s="21"/>
      <c r="K149" s="29"/>
      <c r="L149" s="23"/>
      <c r="M149" s="24"/>
      <c r="N149" s="24"/>
      <c r="O149" s="24"/>
      <c r="P149" s="35"/>
    </row>
    <row r="150" spans="2:16" ht="60" customHeight="1" x14ac:dyDescent="0.25">
      <c r="B150" s="18"/>
      <c r="C150" s="4"/>
      <c r="D150" s="25"/>
      <c r="E150" s="4"/>
      <c r="F150" s="31"/>
      <c r="G150" s="32"/>
      <c r="H150" s="32"/>
      <c r="I150" s="20"/>
      <c r="J150" s="21"/>
      <c r="K150" s="29"/>
      <c r="L150" s="23"/>
      <c r="M150" s="23"/>
      <c r="N150" s="23"/>
      <c r="O150" s="24"/>
      <c r="P150" s="35"/>
    </row>
    <row r="151" spans="2:16" ht="57.75" customHeight="1" x14ac:dyDescent="0.25">
      <c r="B151" s="18"/>
      <c r="C151" s="4"/>
      <c r="D151" s="25"/>
      <c r="E151" s="4"/>
      <c r="F151" s="31"/>
      <c r="G151" s="32"/>
      <c r="H151" s="32"/>
      <c r="I151" s="20"/>
      <c r="J151" s="21"/>
      <c r="K151" s="29"/>
      <c r="L151" s="23"/>
      <c r="M151" s="23"/>
      <c r="N151" s="23"/>
      <c r="O151" s="24"/>
      <c r="P151" s="35"/>
    </row>
    <row r="152" spans="2:16" ht="45.75" customHeight="1" x14ac:dyDescent="0.25">
      <c r="B152" s="18"/>
      <c r="C152" s="4"/>
      <c r="D152" s="25"/>
      <c r="E152" s="4"/>
      <c r="F152" s="31"/>
      <c r="G152" s="32"/>
      <c r="H152" s="32"/>
      <c r="I152" s="20"/>
      <c r="J152" s="21"/>
      <c r="K152" s="29"/>
      <c r="L152" s="23"/>
      <c r="M152" s="23"/>
      <c r="N152" s="23"/>
      <c r="O152" s="24"/>
      <c r="P152" s="35"/>
    </row>
    <row r="153" spans="2:16" ht="47.25" customHeight="1" x14ac:dyDescent="0.25">
      <c r="B153" s="18"/>
      <c r="C153" s="4"/>
      <c r="D153" s="25"/>
      <c r="E153" s="4"/>
      <c r="F153" s="31"/>
      <c r="G153" s="32"/>
      <c r="H153" s="32"/>
      <c r="I153" s="20"/>
      <c r="J153" s="21"/>
      <c r="K153" s="29"/>
      <c r="L153" s="23"/>
      <c r="M153" s="23"/>
      <c r="N153" s="23"/>
      <c r="O153" s="24"/>
      <c r="P153" s="35"/>
    </row>
    <row r="154" spans="2:16" ht="54" customHeight="1" x14ac:dyDescent="0.25">
      <c r="B154" s="18"/>
      <c r="C154" s="4"/>
      <c r="D154" s="25"/>
      <c r="E154" s="4"/>
      <c r="F154" s="31"/>
      <c r="G154" s="32"/>
      <c r="H154" s="32"/>
      <c r="I154" s="20"/>
      <c r="J154" s="21"/>
      <c r="K154" s="29"/>
      <c r="L154" s="23"/>
      <c r="M154" s="23"/>
      <c r="N154" s="23"/>
      <c r="O154" s="24"/>
      <c r="P154" s="35"/>
    </row>
    <row r="155" spans="2:16" ht="50.25" customHeight="1" x14ac:dyDescent="0.25">
      <c r="B155" s="18"/>
      <c r="C155" s="4"/>
      <c r="D155" s="25"/>
      <c r="E155" s="4"/>
      <c r="F155" s="31"/>
      <c r="G155" s="32"/>
      <c r="H155" s="32"/>
      <c r="I155" s="20"/>
      <c r="J155" s="21"/>
      <c r="K155" s="29"/>
      <c r="L155" s="23"/>
      <c r="M155" s="23"/>
      <c r="N155" s="23"/>
      <c r="O155" s="24"/>
      <c r="P155" s="35"/>
    </row>
    <row r="156" spans="2:16" ht="62.25" customHeight="1" x14ac:dyDescent="0.25">
      <c r="B156" s="18"/>
      <c r="C156" s="4"/>
      <c r="D156" s="25"/>
      <c r="E156" s="4"/>
      <c r="F156" s="31"/>
      <c r="G156" s="32"/>
      <c r="H156" s="32"/>
      <c r="I156" s="20"/>
      <c r="J156" s="21"/>
      <c r="K156" s="29"/>
      <c r="L156" s="23"/>
      <c r="M156" s="23"/>
      <c r="N156" s="23"/>
      <c r="O156" s="24"/>
      <c r="P156" s="35"/>
    </row>
    <row r="157" spans="2:16" ht="70.5" customHeight="1" x14ac:dyDescent="0.25">
      <c r="B157" s="18"/>
      <c r="C157" s="4"/>
      <c r="D157" s="25"/>
      <c r="E157" s="4"/>
      <c r="F157" s="31"/>
      <c r="G157" s="32"/>
      <c r="H157" s="32"/>
      <c r="I157" s="20"/>
      <c r="J157" s="21"/>
      <c r="K157" s="29"/>
      <c r="L157" s="23"/>
      <c r="M157" s="23"/>
      <c r="N157" s="23"/>
      <c r="O157" s="24"/>
      <c r="P157" s="35"/>
    </row>
    <row r="158" spans="2:16" ht="64.5" customHeight="1" x14ac:dyDescent="0.25">
      <c r="B158" s="18"/>
      <c r="C158" s="4"/>
      <c r="D158" s="25"/>
      <c r="E158" s="4"/>
      <c r="F158" s="31"/>
      <c r="G158" s="32"/>
      <c r="H158" s="32"/>
      <c r="I158" s="20"/>
      <c r="J158" s="21"/>
      <c r="K158" s="29"/>
      <c r="L158" s="23"/>
      <c r="M158" s="23"/>
      <c r="N158" s="23"/>
      <c r="O158" s="24"/>
      <c r="P158" s="35"/>
    </row>
    <row r="159" spans="2:16" ht="63.75" customHeight="1" x14ac:dyDescent="0.25">
      <c r="B159" s="18"/>
      <c r="C159" s="4"/>
      <c r="D159" s="25"/>
      <c r="E159" s="4"/>
      <c r="F159" s="31"/>
      <c r="G159" s="32"/>
      <c r="H159" s="32"/>
      <c r="I159" s="20"/>
      <c r="J159" s="21"/>
      <c r="K159" s="29"/>
      <c r="L159" s="23"/>
      <c r="M159" s="23"/>
      <c r="N159" s="23"/>
      <c r="O159" s="24"/>
      <c r="P159" s="35"/>
    </row>
    <row r="160" spans="2:16" ht="59.25" customHeight="1" x14ac:dyDescent="0.25">
      <c r="B160" s="18"/>
      <c r="C160" s="4"/>
      <c r="D160" s="25"/>
      <c r="E160" s="4"/>
      <c r="F160" s="31"/>
      <c r="G160" s="32"/>
      <c r="H160" s="32"/>
      <c r="I160" s="20"/>
      <c r="J160" s="21"/>
      <c r="K160" s="29"/>
      <c r="L160" s="23"/>
      <c r="M160" s="23"/>
      <c r="N160" s="23"/>
      <c r="O160" s="24"/>
      <c r="P160" s="35"/>
    </row>
    <row r="161" spans="2:16" ht="74.25" customHeight="1" x14ac:dyDescent="0.25">
      <c r="B161" s="18"/>
      <c r="C161" s="4"/>
      <c r="D161" s="25"/>
      <c r="E161" s="4"/>
      <c r="F161" s="31"/>
      <c r="G161" s="32"/>
      <c r="H161" s="32"/>
      <c r="I161" s="20"/>
      <c r="J161" s="21"/>
      <c r="K161" s="29"/>
      <c r="L161" s="23"/>
      <c r="M161" s="23"/>
      <c r="N161" s="23"/>
      <c r="O161" s="24"/>
      <c r="P161" s="35"/>
    </row>
    <row r="162" spans="2:16" ht="50.25" customHeight="1" x14ac:dyDescent="0.25">
      <c r="B162" s="18"/>
      <c r="C162" s="4"/>
      <c r="D162" s="25"/>
      <c r="E162" s="4"/>
      <c r="F162" s="31"/>
      <c r="G162" s="32"/>
      <c r="H162" s="32"/>
      <c r="I162" s="20"/>
      <c r="J162" s="21"/>
      <c r="K162" s="29"/>
      <c r="L162" s="23"/>
      <c r="M162" s="23"/>
      <c r="N162" s="23"/>
      <c r="O162" s="24"/>
      <c r="P162" s="35"/>
    </row>
    <row r="163" spans="2:16" ht="98.25" customHeight="1" x14ac:dyDescent="0.25">
      <c r="B163" s="18"/>
      <c r="C163" s="4"/>
      <c r="D163" s="25"/>
      <c r="E163" s="4"/>
      <c r="F163" s="31"/>
      <c r="G163" s="32"/>
      <c r="H163" s="32"/>
      <c r="I163" s="20"/>
      <c r="J163" s="21"/>
      <c r="K163" s="29"/>
      <c r="L163" s="23"/>
      <c r="M163" s="23"/>
      <c r="N163" s="23"/>
      <c r="O163" s="24"/>
      <c r="P163" s="35"/>
    </row>
    <row r="164" spans="2:16" ht="53.25" customHeight="1" x14ac:dyDescent="0.25">
      <c r="B164" s="18"/>
      <c r="C164" s="4"/>
      <c r="D164" s="25"/>
      <c r="E164" s="4"/>
      <c r="F164" s="31"/>
      <c r="G164" s="32"/>
      <c r="H164" s="32"/>
      <c r="I164" s="20"/>
      <c r="J164" s="21"/>
      <c r="K164" s="29"/>
      <c r="L164" s="23"/>
      <c r="M164" s="23"/>
      <c r="N164" s="23"/>
      <c r="O164" s="24"/>
      <c r="P164" s="35"/>
    </row>
    <row r="165" spans="2:16" x14ac:dyDescent="0.25">
      <c r="B165" s="4"/>
      <c r="C165" s="4"/>
      <c r="D165" s="25"/>
      <c r="E165" s="25"/>
      <c r="F165" s="31"/>
      <c r="G165" s="32"/>
      <c r="H165" s="32"/>
      <c r="I165" s="32"/>
      <c r="J165" s="21"/>
      <c r="K165" s="29"/>
      <c r="L165" s="23"/>
      <c r="M165" s="23"/>
      <c r="N165" s="23"/>
      <c r="O165" s="24"/>
      <c r="P165" s="33"/>
    </row>
    <row r="166" spans="2:16" x14ac:dyDescent="0.25">
      <c r="B166" s="4"/>
      <c r="C166" s="4"/>
      <c r="D166" s="25"/>
      <c r="E166" s="25"/>
      <c r="F166" s="31"/>
      <c r="G166" s="32"/>
      <c r="H166" s="32"/>
      <c r="I166" s="32"/>
      <c r="J166" s="21"/>
      <c r="K166" s="29"/>
      <c r="L166" s="23"/>
      <c r="M166" s="23"/>
      <c r="N166" s="23"/>
      <c r="O166" s="24"/>
      <c r="P166" s="33"/>
    </row>
    <row r="167" spans="2:16" x14ac:dyDescent="0.25">
      <c r="B167" s="4"/>
      <c r="C167" s="4"/>
      <c r="D167" s="25"/>
      <c r="E167" s="25"/>
      <c r="F167" s="31"/>
      <c r="G167" s="32"/>
      <c r="H167" s="32"/>
      <c r="I167" s="32"/>
      <c r="J167" s="21"/>
      <c r="K167" s="29"/>
      <c r="L167" s="23"/>
      <c r="M167" s="23"/>
      <c r="N167" s="23"/>
      <c r="O167" s="24"/>
      <c r="P167" s="33"/>
    </row>
    <row r="168" spans="2:16" x14ac:dyDescent="0.25">
      <c r="B168" s="4"/>
      <c r="C168" s="4"/>
      <c r="D168" s="25"/>
      <c r="E168" s="25"/>
      <c r="F168" s="31"/>
      <c r="G168" s="32"/>
      <c r="H168" s="32"/>
      <c r="I168" s="32"/>
      <c r="J168" s="21"/>
      <c r="K168" s="29"/>
      <c r="L168" s="23"/>
      <c r="M168" s="23"/>
      <c r="N168" s="23"/>
      <c r="O168" s="24"/>
      <c r="P168" s="33"/>
    </row>
    <row r="169" spans="2:16" x14ac:dyDescent="0.25">
      <c r="B169" s="4"/>
      <c r="C169" s="4"/>
      <c r="D169" s="25"/>
      <c r="E169" s="25"/>
      <c r="F169" s="31"/>
      <c r="G169" s="32"/>
      <c r="H169" s="32"/>
      <c r="I169" s="32"/>
      <c r="J169" s="21"/>
      <c r="K169" s="29"/>
      <c r="L169" s="23"/>
      <c r="M169" s="23"/>
      <c r="N169" s="23"/>
      <c r="O169" s="24"/>
      <c r="P169" s="33"/>
    </row>
    <row r="170" spans="2:16" x14ac:dyDescent="0.25">
      <c r="B170" s="4"/>
      <c r="C170" s="4"/>
      <c r="D170" s="25"/>
      <c r="E170" s="25"/>
      <c r="F170" s="31"/>
      <c r="G170" s="32"/>
      <c r="H170" s="32"/>
      <c r="I170" s="32"/>
      <c r="J170" s="21"/>
      <c r="K170" s="29"/>
      <c r="L170" s="23"/>
      <c r="M170" s="24"/>
      <c r="N170" s="24"/>
      <c r="O170" s="24"/>
      <c r="P170" s="33"/>
    </row>
    <row r="171" spans="2:16" x14ac:dyDescent="0.25">
      <c r="B171" s="4"/>
      <c r="C171" s="4"/>
      <c r="D171" s="25"/>
      <c r="E171" s="25"/>
      <c r="F171" s="31"/>
      <c r="G171" s="32"/>
      <c r="H171" s="32"/>
      <c r="I171" s="32"/>
      <c r="J171" s="21"/>
      <c r="K171" s="29"/>
      <c r="L171" s="23"/>
      <c r="M171" s="23"/>
      <c r="N171" s="23"/>
      <c r="O171" s="24"/>
      <c r="P171" s="33"/>
    </row>
    <row r="172" spans="2:16" x14ac:dyDescent="0.25">
      <c r="B172" s="4"/>
      <c r="C172" s="4"/>
      <c r="D172" s="25"/>
      <c r="E172" s="25"/>
      <c r="F172" s="31"/>
      <c r="G172" s="32"/>
      <c r="H172" s="32"/>
      <c r="I172" s="32"/>
      <c r="J172" s="21"/>
      <c r="K172" s="29"/>
      <c r="L172" s="23"/>
      <c r="M172" s="23"/>
      <c r="N172" s="23"/>
      <c r="O172" s="24"/>
      <c r="P172" s="33"/>
    </row>
    <row r="173" spans="2:16" x14ac:dyDescent="0.25">
      <c r="B173" s="4"/>
      <c r="C173" s="4"/>
      <c r="D173" s="25"/>
      <c r="E173" s="25"/>
      <c r="F173" s="31"/>
      <c r="G173" s="32"/>
      <c r="H173" s="32"/>
      <c r="I173" s="32"/>
      <c r="J173" s="21"/>
      <c r="K173" s="29"/>
      <c r="L173" s="23"/>
      <c r="M173" s="23"/>
      <c r="N173" s="23"/>
      <c r="O173" s="24"/>
      <c r="P173" s="33"/>
    </row>
    <row r="174" spans="2:16" x14ac:dyDescent="0.25">
      <c r="B174" s="4"/>
      <c r="C174" s="4"/>
      <c r="D174" s="25"/>
      <c r="E174" s="25"/>
      <c r="F174" s="31"/>
      <c r="G174" s="32"/>
      <c r="H174" s="32"/>
      <c r="I174" s="32"/>
      <c r="J174" s="21"/>
      <c r="K174" s="29"/>
      <c r="L174" s="23"/>
      <c r="M174" s="23"/>
      <c r="N174" s="23"/>
      <c r="O174" s="24"/>
      <c r="P174" s="33"/>
    </row>
    <row r="175" spans="2:16" x14ac:dyDescent="0.25">
      <c r="B175" s="4"/>
      <c r="C175" s="4"/>
      <c r="D175" s="25"/>
      <c r="E175" s="25"/>
      <c r="F175" s="31"/>
      <c r="G175" s="32"/>
      <c r="H175" s="32"/>
      <c r="I175" s="32"/>
      <c r="J175" s="21"/>
      <c r="K175" s="29"/>
      <c r="L175" s="23"/>
      <c r="M175" s="23"/>
      <c r="N175" s="23"/>
      <c r="O175" s="24"/>
      <c r="P175" s="33"/>
    </row>
    <row r="176" spans="2:16" x14ac:dyDescent="0.25">
      <c r="B176" s="4"/>
      <c r="C176" s="4"/>
      <c r="D176" s="25"/>
      <c r="E176" s="25"/>
      <c r="F176" s="31"/>
      <c r="G176" s="32"/>
      <c r="H176" s="32"/>
      <c r="I176" s="32"/>
      <c r="J176" s="21"/>
      <c r="K176" s="29"/>
      <c r="L176" s="23"/>
      <c r="M176" s="23"/>
      <c r="N176" s="23"/>
      <c r="O176" s="24"/>
      <c r="P176" s="33"/>
    </row>
    <row r="177" spans="2:16" x14ac:dyDescent="0.25">
      <c r="B177" s="4"/>
      <c r="C177" s="4"/>
      <c r="D177" s="25"/>
      <c r="E177" s="25"/>
      <c r="F177" s="31"/>
      <c r="G177" s="32"/>
      <c r="H177" s="32"/>
      <c r="I177" s="32"/>
      <c r="J177" s="21"/>
      <c r="K177" s="29"/>
      <c r="L177" s="23"/>
      <c r="M177" s="23"/>
      <c r="N177" s="23"/>
      <c r="O177" s="24"/>
      <c r="P177" s="33"/>
    </row>
    <row r="178" spans="2:16" x14ac:dyDescent="0.25">
      <c r="B178" s="4"/>
      <c r="C178" s="4"/>
      <c r="D178" s="25"/>
      <c r="E178" s="25"/>
      <c r="F178" s="31"/>
      <c r="G178" s="32"/>
      <c r="H178" s="32"/>
      <c r="I178" s="32"/>
      <c r="J178" s="21"/>
      <c r="K178" s="29"/>
      <c r="L178" s="23"/>
      <c r="M178" s="23"/>
      <c r="N178" s="23"/>
      <c r="O178" s="24"/>
      <c r="P178" s="33"/>
    </row>
    <row r="179" spans="2:16" x14ac:dyDescent="0.25">
      <c r="B179" s="4"/>
      <c r="C179" s="4"/>
      <c r="D179" s="25"/>
      <c r="E179" s="25"/>
      <c r="F179" s="31"/>
      <c r="G179" s="32"/>
      <c r="H179" s="32"/>
      <c r="I179" s="32"/>
      <c r="J179" s="21"/>
      <c r="K179" s="29"/>
      <c r="L179" s="23"/>
      <c r="M179" s="23"/>
      <c r="N179" s="23"/>
      <c r="O179" s="24"/>
      <c r="P179" s="33"/>
    </row>
    <row r="180" spans="2:16" x14ac:dyDescent="0.25">
      <c r="B180" s="4"/>
      <c r="C180" s="4"/>
      <c r="D180" s="25"/>
      <c r="E180" s="25"/>
      <c r="F180" s="31"/>
      <c r="G180" s="32"/>
      <c r="H180" s="32"/>
      <c r="I180" s="32"/>
      <c r="J180" s="21"/>
      <c r="K180" s="29"/>
      <c r="L180" s="23"/>
      <c r="M180" s="23"/>
      <c r="N180" s="23"/>
      <c r="O180" s="24"/>
      <c r="P180" s="33"/>
    </row>
    <row r="181" spans="2:16" x14ac:dyDescent="0.25">
      <c r="B181" s="4"/>
      <c r="C181" s="4"/>
      <c r="D181" s="25"/>
      <c r="E181" s="25"/>
      <c r="F181" s="31"/>
      <c r="G181" s="32"/>
      <c r="H181" s="32"/>
      <c r="I181" s="32"/>
      <c r="J181" s="21"/>
      <c r="K181" s="29"/>
      <c r="L181" s="23"/>
      <c r="M181" s="23"/>
      <c r="N181" s="23"/>
      <c r="O181" s="24"/>
      <c r="P181" s="33"/>
    </row>
    <row r="182" spans="2:16" x14ac:dyDescent="0.25">
      <c r="B182" s="4"/>
      <c r="C182" s="4"/>
      <c r="D182" s="25"/>
      <c r="E182" s="18"/>
      <c r="F182" s="18"/>
      <c r="G182" s="20"/>
      <c r="H182" s="20"/>
      <c r="I182" s="20"/>
      <c r="J182" s="21"/>
      <c r="K182" s="29"/>
      <c r="L182" s="23"/>
      <c r="M182" s="23"/>
      <c r="N182" s="23"/>
      <c r="O182" s="24"/>
      <c r="P182" s="33"/>
    </row>
    <row r="183" spans="2:16" x14ac:dyDescent="0.25">
      <c r="B183" s="4"/>
      <c r="C183" s="4"/>
      <c r="D183" s="25"/>
      <c r="E183" s="18"/>
      <c r="F183" s="18"/>
      <c r="G183" s="20"/>
      <c r="H183" s="20"/>
      <c r="I183" s="20"/>
      <c r="J183" s="21"/>
      <c r="K183" s="29"/>
      <c r="L183" s="23"/>
      <c r="M183" s="23"/>
      <c r="N183" s="23"/>
      <c r="O183" s="24"/>
      <c r="P183" s="33"/>
    </row>
    <row r="184" spans="2:16" x14ac:dyDescent="0.25">
      <c r="B184" s="4"/>
      <c r="C184" s="4"/>
      <c r="D184" s="25"/>
      <c r="E184" s="18"/>
      <c r="F184" s="18"/>
      <c r="G184" s="20"/>
      <c r="H184" s="20"/>
      <c r="I184" s="20"/>
      <c r="J184" s="21"/>
      <c r="K184" s="29"/>
      <c r="L184" s="23"/>
      <c r="M184" s="23"/>
      <c r="N184" s="23"/>
      <c r="O184" s="24"/>
      <c r="P184" s="33"/>
    </row>
    <row r="185" spans="2:16" x14ac:dyDescent="0.25">
      <c r="B185" s="4"/>
      <c r="C185" s="4"/>
      <c r="D185" s="25"/>
      <c r="E185" s="18"/>
      <c r="F185" s="18"/>
      <c r="G185" s="20"/>
      <c r="H185" s="20"/>
      <c r="I185" s="20"/>
      <c r="J185" s="21"/>
      <c r="K185" s="29"/>
      <c r="L185" s="23"/>
      <c r="M185" s="23"/>
      <c r="N185" s="23"/>
      <c r="O185" s="24"/>
      <c r="P185" s="33"/>
    </row>
    <row r="186" spans="2:16" x14ac:dyDescent="0.25">
      <c r="B186" s="4"/>
      <c r="C186" s="4"/>
      <c r="D186" s="25"/>
      <c r="E186" s="18"/>
      <c r="F186" s="18"/>
      <c r="G186" s="20"/>
      <c r="H186" s="20"/>
      <c r="I186" s="20"/>
      <c r="J186" s="21"/>
      <c r="K186" s="29"/>
      <c r="L186" s="23"/>
      <c r="M186" s="23"/>
      <c r="N186" s="23"/>
      <c r="O186" s="24"/>
      <c r="P186" s="33"/>
    </row>
    <row r="187" spans="2:16" x14ac:dyDescent="0.25">
      <c r="B187" s="4"/>
      <c r="C187" s="4"/>
      <c r="D187" s="25"/>
      <c r="E187" s="18"/>
      <c r="F187" s="18"/>
      <c r="G187" s="20"/>
      <c r="H187" s="20"/>
      <c r="I187" s="20"/>
      <c r="J187" s="21"/>
      <c r="K187" s="29"/>
      <c r="L187" s="23"/>
      <c r="M187" s="23"/>
      <c r="N187" s="23"/>
      <c r="O187" s="24"/>
      <c r="P187" s="33"/>
    </row>
    <row r="188" spans="2:16" x14ac:dyDescent="0.25">
      <c r="B188" s="4"/>
      <c r="C188" s="4"/>
      <c r="D188" s="25"/>
      <c r="E188" s="18"/>
      <c r="F188" s="18"/>
      <c r="G188" s="20"/>
      <c r="H188" s="20"/>
      <c r="I188" s="20"/>
      <c r="J188" s="21"/>
      <c r="K188" s="29"/>
      <c r="L188" s="23"/>
      <c r="M188" s="23"/>
      <c r="N188" s="23"/>
      <c r="O188" s="24"/>
      <c r="P188" s="33"/>
    </row>
    <row r="189" spans="2:16" x14ac:dyDescent="0.25">
      <c r="B189" s="4"/>
      <c r="C189" s="4"/>
      <c r="D189" s="25"/>
      <c r="E189" s="18"/>
      <c r="F189" s="18"/>
      <c r="G189" s="20"/>
      <c r="H189" s="20"/>
      <c r="I189" s="20"/>
      <c r="J189" s="21"/>
      <c r="K189" s="29"/>
      <c r="L189" s="23"/>
      <c r="M189" s="23"/>
      <c r="N189" s="23"/>
      <c r="O189" s="24"/>
      <c r="P189" s="33"/>
    </row>
    <row r="190" spans="2:16" x14ac:dyDescent="0.25">
      <c r="B190" s="4"/>
      <c r="C190" s="4"/>
      <c r="D190" s="25"/>
      <c r="E190" s="18"/>
      <c r="F190" s="18"/>
      <c r="G190" s="20"/>
      <c r="H190" s="20"/>
      <c r="I190" s="36"/>
      <c r="J190" s="21"/>
      <c r="K190" s="29"/>
      <c r="L190" s="23"/>
      <c r="M190" s="23"/>
      <c r="N190" s="23"/>
      <c r="O190" s="24"/>
      <c r="P190" s="33"/>
    </row>
    <row r="191" spans="2:16" x14ac:dyDescent="0.25">
      <c r="B191" s="4"/>
      <c r="C191" s="4"/>
      <c r="D191" s="25"/>
      <c r="E191" s="18"/>
      <c r="F191" s="18"/>
      <c r="G191" s="20"/>
      <c r="H191" s="20"/>
      <c r="I191" s="20"/>
      <c r="J191" s="21"/>
      <c r="K191" s="29"/>
      <c r="L191" s="23"/>
      <c r="M191" s="23"/>
      <c r="N191" s="23"/>
      <c r="O191" s="24"/>
      <c r="P191" s="33"/>
    </row>
    <row r="192" spans="2:16" x14ac:dyDescent="0.25">
      <c r="B192" s="4"/>
      <c r="C192" s="4"/>
      <c r="D192" s="25"/>
      <c r="E192" s="18"/>
      <c r="F192" s="18"/>
      <c r="G192" s="20"/>
      <c r="H192" s="20"/>
      <c r="I192" s="20"/>
      <c r="J192" s="21"/>
      <c r="K192" s="29"/>
      <c r="L192" s="23"/>
      <c r="M192" s="23"/>
      <c r="N192" s="23"/>
      <c r="O192" s="24"/>
      <c r="P192" s="33"/>
    </row>
    <row r="193" spans="2:16" x14ac:dyDescent="0.25">
      <c r="B193" s="4"/>
      <c r="C193" s="4"/>
      <c r="D193" s="25"/>
      <c r="E193" s="18"/>
      <c r="F193" s="18"/>
      <c r="G193" s="20"/>
      <c r="H193" s="20"/>
      <c r="I193" s="20"/>
      <c r="J193" s="21"/>
      <c r="K193" s="29"/>
      <c r="L193" s="23"/>
      <c r="M193" s="23"/>
      <c r="N193" s="23"/>
      <c r="O193" s="24"/>
      <c r="P193" s="33"/>
    </row>
    <row r="194" spans="2:16" x14ac:dyDescent="0.25">
      <c r="B194" s="4"/>
      <c r="C194" s="4"/>
      <c r="D194" s="25"/>
      <c r="E194" s="18"/>
      <c r="F194" s="18"/>
      <c r="G194" s="20"/>
      <c r="H194" s="20"/>
      <c r="I194" s="20"/>
      <c r="J194" s="21"/>
      <c r="K194" s="29"/>
      <c r="L194" s="23"/>
      <c r="M194" s="23"/>
      <c r="N194" s="23"/>
      <c r="O194" s="24"/>
      <c r="P194" s="33"/>
    </row>
    <row r="195" spans="2:16" x14ac:dyDescent="0.25">
      <c r="B195" s="4"/>
      <c r="C195" s="4"/>
      <c r="D195" s="25"/>
      <c r="E195" s="18"/>
      <c r="F195" s="18"/>
      <c r="G195" s="20"/>
      <c r="H195" s="20"/>
      <c r="I195" s="20"/>
      <c r="J195" s="21"/>
      <c r="K195" s="29"/>
      <c r="L195" s="23"/>
      <c r="M195" s="23"/>
      <c r="N195" s="23"/>
      <c r="O195" s="24"/>
      <c r="P195" s="33"/>
    </row>
    <row r="196" spans="2:16" x14ac:dyDescent="0.25">
      <c r="B196" s="4"/>
      <c r="C196" s="4"/>
      <c r="D196" s="25"/>
      <c r="E196" s="18"/>
      <c r="F196" s="18"/>
      <c r="G196" s="20"/>
      <c r="H196" s="20"/>
      <c r="I196" s="20"/>
      <c r="J196" s="21"/>
      <c r="K196" s="29"/>
      <c r="L196" s="23"/>
      <c r="M196" s="23"/>
      <c r="N196" s="23"/>
      <c r="O196" s="24"/>
      <c r="P196" s="33"/>
    </row>
    <row r="197" spans="2:16" x14ac:dyDescent="0.25">
      <c r="B197" s="4"/>
      <c r="C197" s="4"/>
      <c r="D197" s="25"/>
      <c r="E197" s="18"/>
      <c r="F197" s="18"/>
      <c r="G197" s="20"/>
      <c r="H197" s="20"/>
      <c r="I197" s="20"/>
      <c r="J197" s="21"/>
      <c r="K197" s="29"/>
      <c r="L197" s="23"/>
      <c r="M197" s="23"/>
      <c r="N197" s="23"/>
      <c r="O197" s="24"/>
      <c r="P197" s="33"/>
    </row>
    <row r="198" spans="2:16" x14ac:dyDescent="0.25">
      <c r="B198" s="4"/>
      <c r="C198" s="4"/>
      <c r="D198" s="25"/>
      <c r="E198" s="18"/>
      <c r="F198" s="18"/>
      <c r="G198" s="20"/>
      <c r="H198" s="20"/>
      <c r="I198" s="20"/>
      <c r="J198" s="21"/>
      <c r="K198" s="29"/>
      <c r="L198" s="23"/>
      <c r="M198" s="23"/>
      <c r="N198" s="23"/>
      <c r="O198" s="24"/>
      <c r="P198" s="33"/>
    </row>
    <row r="199" spans="2:16" x14ac:dyDescent="0.25">
      <c r="B199" s="4"/>
      <c r="C199" s="4"/>
      <c r="D199" s="25"/>
      <c r="E199" s="18"/>
      <c r="F199" s="18"/>
      <c r="G199" s="20"/>
      <c r="H199" s="20"/>
      <c r="I199" s="20"/>
      <c r="J199" s="21"/>
      <c r="K199" s="29"/>
      <c r="L199" s="23"/>
      <c r="M199" s="23"/>
      <c r="N199" s="23"/>
      <c r="O199" s="24"/>
      <c r="P199" s="33"/>
    </row>
    <row r="200" spans="2:16" x14ac:dyDescent="0.25">
      <c r="B200" s="4"/>
      <c r="C200" s="4"/>
      <c r="D200" s="25"/>
      <c r="E200" s="18"/>
      <c r="F200" s="18"/>
      <c r="G200" s="20"/>
      <c r="H200" s="20"/>
      <c r="I200" s="20"/>
      <c r="J200" s="21"/>
      <c r="K200" s="29"/>
      <c r="L200" s="23"/>
      <c r="M200" s="23"/>
      <c r="N200" s="23"/>
      <c r="O200" s="24"/>
      <c r="P200" s="33"/>
    </row>
    <row r="201" spans="2:16" x14ac:dyDescent="0.25">
      <c r="B201" s="4"/>
      <c r="C201" s="4"/>
      <c r="D201" s="25"/>
      <c r="E201" s="18"/>
      <c r="F201" s="18"/>
      <c r="G201" s="20"/>
      <c r="H201" s="20"/>
      <c r="I201" s="20"/>
      <c r="J201" s="21"/>
      <c r="K201" s="29"/>
      <c r="L201" s="23"/>
      <c r="M201" s="23"/>
      <c r="N201" s="23"/>
      <c r="O201" s="24"/>
      <c r="P201" s="33"/>
    </row>
    <row r="202" spans="2:16" x14ac:dyDescent="0.25">
      <c r="B202" s="4"/>
      <c r="C202" s="4"/>
      <c r="D202" s="25"/>
      <c r="E202" s="18"/>
      <c r="F202" s="18"/>
      <c r="G202" s="20"/>
      <c r="H202" s="20"/>
      <c r="I202" s="20"/>
      <c r="J202" s="21"/>
      <c r="K202" s="29"/>
      <c r="L202" s="23"/>
      <c r="M202" s="23"/>
      <c r="N202" s="23"/>
      <c r="O202" s="24"/>
      <c r="P202" s="33"/>
    </row>
    <row r="203" spans="2:16" x14ac:dyDescent="0.25">
      <c r="B203" s="4"/>
      <c r="C203" s="4"/>
      <c r="D203" s="25"/>
      <c r="E203" s="18"/>
      <c r="F203" s="18"/>
      <c r="G203" s="20"/>
      <c r="H203" s="20"/>
      <c r="I203" s="20"/>
      <c r="J203" s="21"/>
      <c r="K203" s="29"/>
      <c r="L203" s="23"/>
      <c r="M203" s="23"/>
      <c r="N203" s="23"/>
      <c r="O203" s="24"/>
      <c r="P203" s="33"/>
    </row>
    <row r="204" spans="2:16" x14ac:dyDescent="0.25">
      <c r="B204" s="4"/>
      <c r="C204" s="4"/>
      <c r="D204" s="25"/>
      <c r="E204" s="18"/>
      <c r="F204" s="18"/>
      <c r="G204" s="20"/>
      <c r="H204" s="20"/>
      <c r="I204" s="20"/>
      <c r="J204" s="21"/>
      <c r="K204" s="29"/>
      <c r="L204" s="23"/>
      <c r="M204" s="23"/>
      <c r="N204" s="23"/>
      <c r="O204" s="24"/>
      <c r="P204" s="33"/>
    </row>
    <row r="205" spans="2:16" x14ac:dyDescent="0.25">
      <c r="B205" s="4"/>
      <c r="C205" s="4"/>
      <c r="D205" s="25"/>
      <c r="E205" s="18"/>
      <c r="F205" s="18"/>
      <c r="G205" s="20"/>
      <c r="H205" s="20"/>
      <c r="I205" s="20"/>
      <c r="J205" s="21"/>
      <c r="K205" s="29"/>
      <c r="L205" s="23"/>
      <c r="M205" s="23"/>
      <c r="N205" s="23"/>
      <c r="O205" s="24"/>
      <c r="P205" s="33"/>
    </row>
    <row r="206" spans="2:16" x14ac:dyDescent="0.25">
      <c r="B206" s="4"/>
      <c r="C206" s="4"/>
      <c r="D206" s="25"/>
      <c r="E206" s="18"/>
      <c r="F206" s="18"/>
      <c r="G206" s="20"/>
      <c r="H206" s="20"/>
      <c r="I206" s="20"/>
      <c r="J206" s="21"/>
      <c r="K206" s="29"/>
      <c r="L206" s="23"/>
      <c r="M206" s="23"/>
      <c r="N206" s="23"/>
      <c r="O206" s="24"/>
      <c r="P206" s="33"/>
    </row>
    <row r="207" spans="2:16" x14ac:dyDescent="0.25">
      <c r="B207" s="4"/>
      <c r="C207" s="4"/>
      <c r="D207" s="25"/>
      <c r="E207" s="18"/>
      <c r="F207" s="18"/>
      <c r="G207" s="20"/>
      <c r="H207" s="20"/>
      <c r="I207" s="20"/>
      <c r="J207" s="21"/>
      <c r="K207" s="29"/>
      <c r="L207" s="23"/>
      <c r="M207" s="23"/>
      <c r="N207" s="23"/>
      <c r="O207" s="24"/>
      <c r="P207" s="33"/>
    </row>
    <row r="208" spans="2:16" x14ac:dyDescent="0.25">
      <c r="B208" s="4"/>
      <c r="C208" s="4"/>
      <c r="D208" s="25"/>
      <c r="E208" s="18"/>
      <c r="F208" s="18"/>
      <c r="G208" s="20"/>
      <c r="H208" s="20"/>
      <c r="I208" s="20"/>
      <c r="J208" s="21"/>
      <c r="K208" s="29"/>
      <c r="L208" s="23"/>
      <c r="M208" s="23"/>
      <c r="N208" s="23"/>
      <c r="O208" s="24"/>
      <c r="P208" s="33"/>
    </row>
    <row r="209" spans="2:16" x14ac:dyDescent="0.25">
      <c r="B209" s="4"/>
      <c r="C209" s="4"/>
      <c r="D209" s="25"/>
      <c r="E209" s="18"/>
      <c r="F209" s="18"/>
      <c r="G209" s="20"/>
      <c r="H209" s="20"/>
      <c r="I209" s="20"/>
      <c r="J209" s="21"/>
      <c r="K209" s="29"/>
      <c r="L209" s="23"/>
      <c r="M209" s="23"/>
      <c r="N209" s="23"/>
      <c r="O209" s="24"/>
      <c r="P209" s="33"/>
    </row>
    <row r="210" spans="2:16" x14ac:dyDescent="0.25">
      <c r="B210" s="4"/>
      <c r="C210" s="4"/>
      <c r="D210" s="25"/>
      <c r="E210" s="18"/>
      <c r="F210" s="18"/>
      <c r="G210" s="20"/>
      <c r="H210" s="20"/>
      <c r="I210" s="20"/>
      <c r="J210" s="21"/>
      <c r="K210" s="29"/>
      <c r="L210" s="23"/>
      <c r="M210" s="23"/>
      <c r="N210" s="23"/>
      <c r="O210" s="24"/>
      <c r="P210" s="33"/>
    </row>
    <row r="211" spans="2:16" x14ac:dyDescent="0.25">
      <c r="B211" s="4"/>
      <c r="C211" s="4"/>
      <c r="D211" s="25"/>
      <c r="E211" s="18"/>
      <c r="F211" s="18"/>
      <c r="G211" s="20"/>
      <c r="H211" s="20"/>
      <c r="I211" s="20"/>
      <c r="J211" s="21"/>
      <c r="K211" s="29"/>
      <c r="L211" s="23"/>
      <c r="M211" s="23"/>
      <c r="N211" s="23"/>
      <c r="O211" s="24"/>
      <c r="P211" s="33"/>
    </row>
    <row r="212" spans="2:16" x14ac:dyDescent="0.25">
      <c r="B212" s="4"/>
      <c r="C212" s="4"/>
      <c r="D212" s="25"/>
      <c r="E212" s="18"/>
      <c r="F212" s="18"/>
      <c r="G212" s="20"/>
      <c r="H212" s="20"/>
      <c r="I212" s="20"/>
      <c r="J212" s="21"/>
      <c r="K212" s="29"/>
      <c r="L212" s="23"/>
      <c r="M212" s="23"/>
      <c r="N212" s="23"/>
      <c r="O212" s="24"/>
      <c r="P212" s="33"/>
    </row>
    <row r="213" spans="2:16" x14ac:dyDescent="0.25">
      <c r="B213" s="4"/>
      <c r="C213" s="4"/>
      <c r="D213" s="18"/>
      <c r="E213" s="18"/>
      <c r="F213" s="18"/>
      <c r="G213" s="20"/>
      <c r="H213" s="20"/>
      <c r="I213" s="20"/>
      <c r="J213" s="21"/>
      <c r="K213" s="29"/>
      <c r="L213" s="23"/>
      <c r="M213" s="23"/>
      <c r="N213" s="23"/>
      <c r="O213" s="24"/>
      <c r="P213" s="33"/>
    </row>
    <row r="214" spans="2:16" x14ac:dyDescent="0.25">
      <c r="B214" s="4"/>
      <c r="C214" s="4"/>
      <c r="D214" s="25"/>
      <c r="E214" s="18"/>
      <c r="F214" s="18"/>
      <c r="G214" s="20"/>
      <c r="H214" s="20"/>
      <c r="I214" s="20"/>
      <c r="J214" s="21"/>
      <c r="K214" s="29"/>
      <c r="L214" s="23"/>
      <c r="M214" s="23"/>
      <c r="N214" s="23"/>
      <c r="O214" s="24"/>
      <c r="P214" s="33"/>
    </row>
    <row r="215" spans="2:16" x14ac:dyDescent="0.25">
      <c r="B215" s="4"/>
      <c r="C215" s="4"/>
      <c r="D215" s="25"/>
      <c r="E215" s="18"/>
      <c r="F215" s="18"/>
      <c r="G215" s="20"/>
      <c r="H215" s="20"/>
      <c r="I215" s="20"/>
      <c r="J215" s="21"/>
      <c r="K215" s="29"/>
      <c r="L215" s="23"/>
      <c r="M215" s="23"/>
      <c r="N215" s="23"/>
      <c r="O215" s="24"/>
      <c r="P215" s="33"/>
    </row>
    <row r="216" spans="2:16" x14ac:dyDescent="0.25">
      <c r="B216" s="4"/>
      <c r="C216" s="4"/>
      <c r="D216" s="25"/>
      <c r="E216" s="18"/>
      <c r="F216" s="18"/>
      <c r="G216" s="20"/>
      <c r="H216" s="20"/>
      <c r="I216" s="20"/>
      <c r="J216" s="21"/>
      <c r="K216" s="29"/>
      <c r="L216" s="23"/>
      <c r="M216" s="23"/>
      <c r="N216" s="23"/>
      <c r="O216" s="24"/>
      <c r="P216" s="33"/>
    </row>
    <row r="217" spans="2:16" x14ac:dyDescent="0.25">
      <c r="B217" s="4"/>
      <c r="C217" s="4"/>
      <c r="D217" s="25"/>
      <c r="E217" s="18"/>
      <c r="F217" s="18"/>
      <c r="G217" s="20"/>
      <c r="H217" s="20"/>
      <c r="I217" s="20"/>
      <c r="J217" s="21"/>
      <c r="K217" s="29"/>
      <c r="L217" s="23"/>
      <c r="M217" s="23"/>
      <c r="N217" s="23"/>
      <c r="O217" s="24"/>
      <c r="P217" s="33"/>
    </row>
    <row r="218" spans="2:16" x14ac:dyDescent="0.25">
      <c r="B218" s="4"/>
      <c r="C218" s="4"/>
      <c r="D218" s="25"/>
      <c r="E218" s="18"/>
      <c r="F218" s="18"/>
      <c r="G218" s="20"/>
      <c r="H218" s="20"/>
      <c r="I218" s="20"/>
      <c r="J218" s="21"/>
      <c r="K218" s="29"/>
      <c r="L218" s="23"/>
      <c r="M218" s="23"/>
      <c r="N218" s="23"/>
      <c r="O218" s="24"/>
      <c r="P218" s="33"/>
    </row>
    <row r="219" spans="2:16" x14ac:dyDescent="0.25">
      <c r="B219" s="4"/>
      <c r="C219" s="4"/>
      <c r="D219" s="25"/>
      <c r="E219" s="18"/>
      <c r="F219" s="18"/>
      <c r="G219" s="20"/>
      <c r="H219" s="20"/>
      <c r="I219" s="20"/>
      <c r="J219" s="21"/>
      <c r="K219" s="29"/>
      <c r="L219" s="23"/>
      <c r="M219" s="23"/>
      <c r="N219" s="23"/>
      <c r="O219" s="24"/>
      <c r="P219" s="33"/>
    </row>
    <row r="220" spans="2:16" x14ac:dyDescent="0.25">
      <c r="B220" s="4"/>
      <c r="C220" s="4"/>
      <c r="D220" s="25"/>
      <c r="E220" s="18"/>
      <c r="F220" s="18"/>
      <c r="G220" s="20"/>
      <c r="H220" s="20"/>
      <c r="I220" s="20"/>
      <c r="J220" s="21"/>
      <c r="K220" s="29"/>
      <c r="L220" s="23"/>
      <c r="M220" s="23"/>
      <c r="N220" s="23"/>
      <c r="O220" s="24"/>
      <c r="P220" s="33"/>
    </row>
    <row r="221" spans="2:16" x14ac:dyDescent="0.25">
      <c r="B221" s="4"/>
      <c r="C221" s="4"/>
      <c r="D221" s="25"/>
      <c r="E221" s="18"/>
      <c r="F221" s="18"/>
      <c r="G221" s="20"/>
      <c r="H221" s="20"/>
      <c r="I221" s="20"/>
      <c r="J221" s="21"/>
      <c r="K221" s="29"/>
      <c r="L221" s="23"/>
      <c r="M221" s="23"/>
      <c r="N221" s="23"/>
      <c r="O221" s="24"/>
      <c r="P221" s="33"/>
    </row>
    <row r="222" spans="2:16" x14ac:dyDescent="0.25">
      <c r="B222" s="4"/>
      <c r="C222" s="4"/>
      <c r="D222" s="25"/>
      <c r="E222" s="25"/>
      <c r="F222" s="31"/>
      <c r="G222" s="32"/>
      <c r="H222" s="32"/>
      <c r="I222" s="32"/>
      <c r="J222" s="21"/>
      <c r="K222" s="29"/>
      <c r="L222" s="23"/>
      <c r="M222" s="23"/>
      <c r="N222" s="23"/>
      <c r="O222" s="24"/>
      <c r="P222" s="33"/>
    </row>
    <row r="223" spans="2:16" x14ac:dyDescent="0.25">
      <c r="B223" s="4"/>
      <c r="C223" s="4"/>
      <c r="D223" s="25"/>
      <c r="E223" s="25"/>
      <c r="F223" s="31"/>
      <c r="G223" s="32"/>
      <c r="H223" s="32"/>
      <c r="I223" s="32"/>
      <c r="J223" s="21"/>
      <c r="K223" s="29"/>
      <c r="L223" s="23"/>
      <c r="M223" s="23"/>
      <c r="N223" s="23"/>
      <c r="O223" s="24"/>
      <c r="P223" s="33"/>
    </row>
    <row r="224" spans="2:16" x14ac:dyDescent="0.25">
      <c r="B224" s="4"/>
      <c r="C224" s="4"/>
      <c r="D224" s="25"/>
      <c r="E224" s="25"/>
      <c r="F224" s="31"/>
      <c r="G224" s="32"/>
      <c r="H224" s="32"/>
      <c r="I224" s="32"/>
      <c r="J224" s="21"/>
      <c r="K224" s="29"/>
      <c r="L224" s="23"/>
      <c r="M224" s="23"/>
      <c r="N224" s="23"/>
      <c r="O224" s="24"/>
      <c r="P224" s="33"/>
    </row>
    <row r="225" spans="2:16" x14ac:dyDescent="0.25">
      <c r="B225" s="4"/>
      <c r="C225" s="4"/>
      <c r="D225" s="25"/>
      <c r="E225" s="25"/>
      <c r="F225" s="31"/>
      <c r="G225" s="32"/>
      <c r="H225" s="32"/>
      <c r="I225" s="32"/>
      <c r="J225" s="21"/>
      <c r="K225" s="29"/>
      <c r="L225" s="23"/>
      <c r="M225" s="23"/>
      <c r="N225" s="23"/>
      <c r="O225" s="24"/>
      <c r="P225" s="33"/>
    </row>
    <row r="226" spans="2:16" x14ac:dyDescent="0.25">
      <c r="B226" s="4"/>
      <c r="C226" s="4"/>
      <c r="D226" s="25"/>
      <c r="E226" s="25"/>
      <c r="F226" s="31"/>
      <c r="G226" s="32"/>
      <c r="H226" s="32"/>
      <c r="I226" s="32"/>
      <c r="J226" s="21"/>
      <c r="K226" s="29"/>
      <c r="L226" s="23"/>
      <c r="M226" s="23"/>
      <c r="N226" s="23"/>
      <c r="O226" s="24"/>
      <c r="P226" s="33"/>
    </row>
    <row r="227" spans="2:16" x14ac:dyDescent="0.25">
      <c r="B227" s="4"/>
      <c r="C227" s="4"/>
      <c r="D227" s="25"/>
      <c r="E227" s="25"/>
      <c r="F227" s="31"/>
      <c r="G227" s="32"/>
      <c r="H227" s="32"/>
      <c r="I227" s="32"/>
      <c r="J227" s="21"/>
      <c r="K227" s="29"/>
      <c r="L227" s="23"/>
      <c r="M227" s="23"/>
      <c r="N227" s="23"/>
      <c r="O227" s="24"/>
      <c r="P227" s="33"/>
    </row>
    <row r="228" spans="2:16" x14ac:dyDescent="0.25">
      <c r="B228" s="4"/>
      <c r="C228" s="4"/>
      <c r="D228" s="25"/>
      <c r="E228" s="25"/>
      <c r="F228" s="31"/>
      <c r="G228" s="32"/>
      <c r="H228" s="32"/>
      <c r="I228" s="32"/>
      <c r="J228" s="21"/>
      <c r="K228" s="29"/>
      <c r="L228" s="23"/>
      <c r="M228" s="23"/>
      <c r="N228" s="23"/>
      <c r="O228" s="24"/>
      <c r="P228" s="33"/>
    </row>
    <row r="229" spans="2:16" x14ac:dyDescent="0.25">
      <c r="B229" s="4"/>
      <c r="C229" s="4"/>
      <c r="D229" s="25"/>
      <c r="E229" s="25"/>
      <c r="F229" s="31"/>
      <c r="G229" s="32"/>
      <c r="H229" s="32"/>
      <c r="I229" s="32"/>
      <c r="J229" s="21"/>
      <c r="K229" s="29"/>
      <c r="L229" s="23"/>
      <c r="M229" s="23"/>
      <c r="N229" s="23"/>
      <c r="O229" s="24"/>
      <c r="P229" s="33"/>
    </row>
    <row r="230" spans="2:16" x14ac:dyDescent="0.25">
      <c r="B230" s="4"/>
      <c r="C230" s="4"/>
      <c r="D230" s="25"/>
      <c r="E230" s="25"/>
      <c r="F230" s="31"/>
      <c r="G230" s="37"/>
      <c r="H230" s="37"/>
      <c r="I230" s="37"/>
      <c r="J230" s="21"/>
      <c r="K230" s="29"/>
      <c r="L230" s="23"/>
      <c r="M230" s="23"/>
      <c r="N230" s="23"/>
      <c r="O230" s="24"/>
      <c r="P230" s="33"/>
    </row>
    <row r="231" spans="2:16" x14ac:dyDescent="0.25">
      <c r="B231" s="4"/>
      <c r="C231" s="4"/>
      <c r="D231" s="25"/>
      <c r="E231" s="25"/>
      <c r="F231" s="31"/>
      <c r="G231" s="37"/>
      <c r="H231" s="37"/>
      <c r="I231" s="37"/>
      <c r="J231" s="21"/>
      <c r="K231" s="29"/>
      <c r="L231" s="23"/>
      <c r="M231" s="23"/>
      <c r="N231" s="23"/>
      <c r="O231" s="24"/>
      <c r="P231" s="33"/>
    </row>
    <row r="232" spans="2:16" x14ac:dyDescent="0.25">
      <c r="C232" s="1"/>
      <c r="D232" s="1"/>
      <c r="E232" s="1"/>
      <c r="F232" s="1"/>
      <c r="G232" s="1"/>
      <c r="H232" s="1"/>
      <c r="K232" s="1"/>
      <c r="L232" s="38"/>
      <c r="M232" s="38"/>
      <c r="N232" s="38"/>
      <c r="O232" s="38"/>
    </row>
    <row r="233" spans="2:16" x14ac:dyDescent="0.25">
      <c r="C233" s="1"/>
      <c r="D233" s="1"/>
      <c r="E233" s="1"/>
      <c r="F233" s="1"/>
      <c r="G233" s="1"/>
      <c r="H233" s="1"/>
      <c r="K233" s="1"/>
      <c r="L233" s="38"/>
      <c r="M233" s="38"/>
      <c r="N233" s="38"/>
      <c r="O233" s="38"/>
    </row>
    <row r="234" spans="2:16" x14ac:dyDescent="0.25">
      <c r="C234" s="1"/>
      <c r="D234" s="1"/>
      <c r="E234" s="1"/>
      <c r="F234" s="1"/>
      <c r="G234" s="1"/>
      <c r="H234" s="1"/>
      <c r="K234" s="1"/>
      <c r="L234" s="38"/>
      <c r="M234" s="38"/>
      <c r="N234" s="38"/>
      <c r="O234" s="38"/>
    </row>
    <row r="235" spans="2:16" x14ac:dyDescent="0.25">
      <c r="C235" s="1"/>
      <c r="D235" s="1"/>
      <c r="E235" s="1"/>
      <c r="F235" s="1"/>
      <c r="G235" s="1"/>
      <c r="H235" s="1"/>
      <c r="K235" s="1"/>
      <c r="L235" s="38"/>
      <c r="M235" s="38"/>
      <c r="N235" s="38"/>
      <c r="O235" s="38"/>
    </row>
    <row r="236" spans="2:16" x14ac:dyDescent="0.25">
      <c r="C236" s="1"/>
      <c r="D236" s="1"/>
      <c r="E236" s="1"/>
      <c r="F236" s="1"/>
      <c r="G236" s="1"/>
      <c r="H236" s="1"/>
      <c r="K236" s="1"/>
      <c r="L236" s="38"/>
      <c r="M236" s="38"/>
      <c r="N236" s="38"/>
      <c r="O236" s="38"/>
    </row>
    <row r="237" spans="2:16" x14ac:dyDescent="0.25">
      <c r="C237" s="1"/>
      <c r="D237" s="1"/>
      <c r="E237" s="1"/>
      <c r="F237" s="1"/>
      <c r="G237" s="1"/>
      <c r="H237" s="1"/>
      <c r="K237" s="1"/>
      <c r="L237" s="38"/>
      <c r="M237" s="38"/>
      <c r="N237" s="38"/>
      <c r="O237" s="38"/>
    </row>
    <row r="238" spans="2:16" x14ac:dyDescent="0.25">
      <c r="C238" s="1"/>
      <c r="D238" s="1"/>
      <c r="E238" s="1"/>
      <c r="F238" s="1"/>
      <c r="G238" s="1"/>
      <c r="H238" s="1"/>
      <c r="K238" s="1"/>
      <c r="L238" s="38"/>
      <c r="M238" s="38"/>
      <c r="N238" s="38"/>
      <c r="O238" s="38"/>
    </row>
    <row r="239" spans="2:16" x14ac:dyDescent="0.25">
      <c r="C239" s="1"/>
      <c r="D239" s="1"/>
      <c r="E239" s="1"/>
      <c r="F239" s="1"/>
      <c r="G239" s="1"/>
      <c r="H239" s="1"/>
      <c r="K239" s="1"/>
      <c r="L239" s="38"/>
      <c r="M239" s="38"/>
      <c r="N239" s="38"/>
      <c r="O239" s="38"/>
    </row>
    <row r="240" spans="2:16" x14ac:dyDescent="0.25">
      <c r="C240" s="1"/>
      <c r="D240" s="1"/>
      <c r="E240" s="1"/>
      <c r="F240" s="1"/>
      <c r="G240" s="1"/>
      <c r="H240" s="1"/>
      <c r="K240" s="1"/>
      <c r="L240" s="38"/>
      <c r="M240" s="38"/>
      <c r="N240" s="38"/>
      <c r="O240" s="38"/>
    </row>
    <row r="241" spans="3:15" x14ac:dyDescent="0.25">
      <c r="C241" s="1"/>
      <c r="D241" s="1"/>
      <c r="E241" s="1"/>
      <c r="F241" s="1"/>
      <c r="G241" s="1"/>
      <c r="H241" s="1"/>
      <c r="K241" s="1"/>
      <c r="L241" s="38"/>
      <c r="M241" s="38"/>
      <c r="N241" s="38"/>
      <c r="O241" s="38"/>
    </row>
    <row r="242" spans="3:15" x14ac:dyDescent="0.25">
      <c r="C242" s="1"/>
      <c r="D242" s="1"/>
      <c r="E242" s="1"/>
      <c r="F242" s="1"/>
      <c r="G242" s="1"/>
      <c r="H242" s="1"/>
      <c r="K242" s="1"/>
      <c r="L242" s="38"/>
      <c r="M242" s="38"/>
      <c r="N242" s="38"/>
      <c r="O242" s="38"/>
    </row>
    <row r="243" spans="3:15" x14ac:dyDescent="0.25">
      <c r="C243" s="1"/>
      <c r="D243" s="1"/>
      <c r="E243" s="1"/>
      <c r="F243" s="1"/>
      <c r="G243" s="1"/>
      <c r="H243" s="1"/>
      <c r="K243" s="1"/>
      <c r="L243" s="38"/>
      <c r="M243" s="38"/>
      <c r="N243" s="38"/>
      <c r="O243" s="38"/>
    </row>
    <row r="244" spans="3:15" x14ac:dyDescent="0.25">
      <c r="C244" s="1"/>
      <c r="D244" s="1"/>
      <c r="E244" s="1"/>
      <c r="F244" s="1"/>
      <c r="G244" s="1"/>
      <c r="H244" s="1"/>
      <c r="K244" s="1"/>
      <c r="L244" s="38"/>
      <c r="M244" s="38"/>
      <c r="N244" s="38"/>
      <c r="O244" s="38"/>
    </row>
    <row r="245" spans="3:15" x14ac:dyDescent="0.25">
      <c r="C245" s="1"/>
      <c r="D245" s="1"/>
      <c r="E245" s="1"/>
      <c r="F245" s="1"/>
      <c r="G245" s="1"/>
      <c r="H245" s="1"/>
      <c r="K245" s="1"/>
      <c r="L245" s="38"/>
      <c r="M245" s="38"/>
      <c r="N245" s="38"/>
      <c r="O245" s="38"/>
    </row>
    <row r="246" spans="3:15" x14ac:dyDescent="0.25">
      <c r="C246" s="1"/>
      <c r="D246" s="1"/>
      <c r="E246" s="1"/>
      <c r="F246" s="1"/>
      <c r="G246" s="1"/>
      <c r="H246" s="1"/>
      <c r="K246" s="1"/>
      <c r="L246" s="38"/>
      <c r="M246" s="38"/>
      <c r="N246" s="38"/>
      <c r="O246" s="38"/>
    </row>
    <row r="247" spans="3:15" x14ac:dyDescent="0.25">
      <c r="C247" s="1"/>
      <c r="D247" s="1"/>
      <c r="E247" s="1"/>
      <c r="F247" s="1"/>
      <c r="G247" s="1"/>
      <c r="H247" s="1"/>
      <c r="K247" s="1"/>
      <c r="L247" s="38"/>
      <c r="M247" s="38"/>
      <c r="N247" s="38"/>
      <c r="O247" s="38"/>
    </row>
    <row r="248" spans="3:15" x14ac:dyDescent="0.25">
      <c r="C248" s="1"/>
      <c r="D248" s="1"/>
      <c r="E248" s="1"/>
      <c r="F248" s="1"/>
      <c r="G248" s="1"/>
      <c r="H248" s="1"/>
      <c r="K248" s="1"/>
      <c r="L248" s="38"/>
      <c r="M248" s="38"/>
      <c r="N248" s="38"/>
      <c r="O248" s="38"/>
    </row>
    <row r="249" spans="3:15" x14ac:dyDescent="0.25">
      <c r="C249" s="1"/>
      <c r="D249" s="1"/>
      <c r="E249" s="1"/>
      <c r="F249" s="1"/>
      <c r="G249" s="1"/>
      <c r="H249" s="1"/>
      <c r="K249" s="1"/>
      <c r="L249" s="38"/>
      <c r="M249" s="38"/>
      <c r="N249" s="38"/>
      <c r="O249" s="38"/>
    </row>
    <row r="250" spans="3:15" x14ac:dyDescent="0.25">
      <c r="C250" s="1"/>
      <c r="D250" s="1"/>
      <c r="E250" s="1"/>
      <c r="F250" s="1"/>
      <c r="G250" s="1"/>
      <c r="H250" s="1"/>
      <c r="K250" s="1"/>
      <c r="L250" s="38"/>
      <c r="M250" s="38"/>
      <c r="N250" s="38"/>
      <c r="O250" s="38"/>
    </row>
    <row r="251" spans="3:15" x14ac:dyDescent="0.25">
      <c r="C251" s="1"/>
      <c r="D251" s="1"/>
      <c r="E251" s="1"/>
      <c r="F251" s="1"/>
      <c r="G251" s="1"/>
      <c r="H251" s="1"/>
      <c r="K251" s="1"/>
      <c r="L251" s="38"/>
      <c r="M251" s="38"/>
      <c r="N251" s="38"/>
      <c r="O251" s="38"/>
    </row>
    <row r="252" spans="3:15" x14ac:dyDescent="0.25">
      <c r="C252" s="1"/>
      <c r="D252" s="1"/>
      <c r="E252" s="1"/>
      <c r="F252" s="1"/>
      <c r="G252" s="1"/>
      <c r="H252" s="1"/>
      <c r="K252" s="1"/>
      <c r="L252" s="38"/>
      <c r="M252" s="38"/>
      <c r="N252" s="38"/>
      <c r="O252" s="38"/>
    </row>
    <row r="253" spans="3:15" x14ac:dyDescent="0.25">
      <c r="C253" s="1"/>
      <c r="D253" s="1"/>
      <c r="E253" s="1"/>
      <c r="F253" s="1"/>
      <c r="G253" s="1"/>
      <c r="H253" s="1"/>
      <c r="K253" s="1"/>
      <c r="L253" s="38"/>
      <c r="M253" s="38"/>
      <c r="N253" s="38"/>
      <c r="O253" s="38"/>
    </row>
    <row r="254" spans="3:15" x14ac:dyDescent="0.25">
      <c r="C254" s="1"/>
      <c r="D254" s="1"/>
      <c r="E254" s="1"/>
      <c r="F254" s="1"/>
      <c r="G254" s="1"/>
      <c r="H254" s="1"/>
      <c r="K254" s="1"/>
      <c r="L254" s="38"/>
      <c r="M254" s="38"/>
      <c r="N254" s="38"/>
      <c r="O254" s="38"/>
    </row>
    <row r="255" spans="3:15" x14ac:dyDescent="0.25">
      <c r="C255" s="1"/>
      <c r="D255" s="1"/>
      <c r="E255" s="1"/>
      <c r="F255" s="1"/>
      <c r="G255" s="1"/>
      <c r="H255" s="1"/>
      <c r="K255" s="1"/>
      <c r="L255" s="38"/>
      <c r="M255" s="38"/>
      <c r="N255" s="38"/>
      <c r="O255" s="38"/>
    </row>
    <row r="256" spans="3:15" x14ac:dyDescent="0.25">
      <c r="C256" s="1"/>
      <c r="D256" s="1"/>
      <c r="E256" s="1"/>
      <c r="F256" s="1"/>
      <c r="G256" s="1"/>
      <c r="H256" s="1"/>
      <c r="K256" s="1"/>
      <c r="L256" s="38"/>
      <c r="M256" s="38"/>
      <c r="N256" s="38"/>
      <c r="O256" s="38"/>
    </row>
    <row r="257" spans="3:15" x14ac:dyDescent="0.25">
      <c r="C257" s="1"/>
      <c r="D257" s="1"/>
      <c r="E257" s="1"/>
      <c r="F257" s="1"/>
      <c r="G257" s="1"/>
      <c r="H257" s="1"/>
      <c r="K257" s="1"/>
      <c r="L257" s="38"/>
      <c r="M257" s="38"/>
      <c r="N257" s="38"/>
      <c r="O257" s="38"/>
    </row>
    <row r="258" spans="3:15" x14ac:dyDescent="0.25">
      <c r="C258" s="1"/>
      <c r="D258" s="1"/>
      <c r="E258" s="1"/>
      <c r="F258" s="1"/>
      <c r="G258" s="1"/>
      <c r="H258" s="1"/>
      <c r="K258" s="1"/>
      <c r="L258" s="38"/>
      <c r="M258" s="38"/>
      <c r="N258" s="38"/>
      <c r="O258" s="38"/>
    </row>
  </sheetData>
  <autoFilter ref="A2:S70" xr:uid="{FD64183B-3554-4FD2-BF76-2587FCFCF6BE}"/>
  <mergeCells count="1">
    <mergeCell ref="B1:P1"/>
  </mergeCells>
  <conditionalFormatting sqref="B1">
    <cfRule type="duplicateValues" dxfId="12" priority="8"/>
    <cfRule type="duplicateValues" dxfId="11" priority="9"/>
  </conditionalFormatting>
  <conditionalFormatting sqref="B1:B1048576">
    <cfRule type="duplicateValues" dxfId="10" priority="1"/>
  </conditionalFormatting>
  <conditionalFormatting sqref="B2">
    <cfRule type="duplicateValues" dxfId="9" priority="12"/>
    <cfRule type="duplicateValues" dxfId="8" priority="13"/>
  </conditionalFormatting>
  <conditionalFormatting sqref="B88:C148">
    <cfRule type="cellIs" dxfId="7" priority="7" operator="equal">
      <formula>#REF!</formula>
    </cfRule>
  </conditionalFormatting>
  <conditionalFormatting sqref="B165:C231">
    <cfRule type="cellIs" dxfId="6" priority="3" operator="equal">
      <formula>#REF!</formula>
    </cfRule>
  </conditionalFormatting>
  <conditionalFormatting sqref="C149:C164">
    <cfRule type="cellIs" dxfId="5" priority="5" operator="equal">
      <formula>#REF!</formula>
    </cfRule>
  </conditionalFormatting>
  <conditionalFormatting sqref="E88:H181">
    <cfRule type="cellIs" dxfId="4" priority="6" operator="equal">
      <formula>#REF!</formula>
    </cfRule>
  </conditionalFormatting>
  <conditionalFormatting sqref="E222:I229 E230:F231">
    <cfRule type="cellIs" dxfId="3" priority="4" operator="equal">
      <formula>#REF!</formula>
    </cfRule>
  </conditionalFormatting>
  <conditionalFormatting sqref="F165:I181">
    <cfRule type="cellIs" dxfId="2" priority="10" operator="equal">
      <formula>#REF!</formula>
    </cfRule>
  </conditionalFormatting>
  <conditionalFormatting sqref="P88:P148">
    <cfRule type="cellIs" dxfId="1" priority="11" operator="equal">
      <formula>#REF!</formula>
    </cfRule>
  </conditionalFormatting>
  <conditionalFormatting sqref="P165:P231">
    <cfRule type="cellIs" dxfId="0" priority="2" operator="equal">
      <formula>#REF!</formula>
    </cfRule>
  </conditionalFormatting>
  <hyperlinks>
    <hyperlink ref="P68" r:id="rId1" xr:uid="{6B6A2447-F1ED-4830-AE89-A6A65E19077B}"/>
    <hyperlink ref="P69" r:id="rId2" xr:uid="{E3396A3F-B983-4B0B-A28E-C65A8D842D46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Ortigoza Ulloa</dc:creator>
  <cp:lastModifiedBy>Diana Constanza Coronado Osorio</cp:lastModifiedBy>
  <dcterms:created xsi:type="dcterms:W3CDTF">2026-04-01T15:23:53Z</dcterms:created>
  <dcterms:modified xsi:type="dcterms:W3CDTF">2026-04-01T16:38:09Z</dcterms:modified>
</cp:coreProperties>
</file>