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minigualdadgovco-my.sharepoint.com/personal/plopez_minigualdad_gov_co/Documents/DCTOS MINIGUALDAD/INFORMES DE GESTIÓN/2025/Información recibida/"/>
    </mc:Choice>
  </mc:AlternateContent>
  <xr:revisionPtr revIDLastSave="7" documentId="8_{89803A4D-932D-4721-BDB1-BBD2A9F3629F}" xr6:coauthVersionLast="47" xr6:coauthVersionMax="47" xr10:uidLastSave="{7AE1438E-E224-499C-894A-80672A113A97}"/>
  <bookViews>
    <workbookView xWindow="-120" yWindow="-120" windowWidth="29040" windowHeight="15720" firstSheet="1" activeTab="1" xr2:uid="{00000000-000D-0000-FFFF-FFFF00000000}"/>
  </bookViews>
  <sheets>
    <sheet name="Instructivo" sheetId="4" r:id="rId1"/>
    <sheet name="1. Gestión Estratégica y PND" sheetId="1" r:id="rId2"/>
    <sheet name="2. Impacto Poblacional y Territ" sheetId="5" r:id="rId3"/>
    <sheet name="3. Ejecución Presupuestal" sheetId="3" r:id="rId4"/>
  </sheets>
  <externalReferences>
    <externalReference r:id="rId5"/>
  </externalReferences>
  <definedNames>
    <definedName name="_xlnm._FilterDatabase" localSheetId="2" hidden="1">'2. Impacto Poblacional y Territ'!$A$14:$G$116</definedName>
    <definedName name="_xlnm._FilterDatabase" localSheetId="3" hidden="1">'3. Ejecución Presupuestal'!$A$5:$I$12</definedName>
    <definedName name="_xlnm.Print_Area" localSheetId="2">'2. Impacto Poblacional y Territ'!$A$1:$K$126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5" l="1"/>
  <c r="B8" i="5"/>
  <c r="E40" i="5" l="1"/>
  <c r="F11" i="3" l="1"/>
  <c r="E11" i="3"/>
  <c r="D11" i="3"/>
  <c r="C11" i="3"/>
  <c r="G10" i="3"/>
  <c r="F9" i="3"/>
  <c r="E9" i="3"/>
  <c r="D9" i="3"/>
  <c r="C9" i="3"/>
  <c r="C12" i="3" l="1"/>
  <c r="F12" i="3"/>
  <c r="G11" i="3"/>
  <c r="E12" i="3"/>
  <c r="D12" i="3"/>
  <c r="G9" i="3"/>
  <c r="G12" i="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<sst xmlns="http://schemas.openxmlformats.org/spreadsheetml/2006/main" count="622" uniqueCount="280">
  <si>
    <t>Ministerio de Igualdad y Equidad</t>
  </si>
  <si>
    <t>PÁGINA: 1 DE 4</t>
  </si>
  <si>
    <r>
      <t xml:space="preserve">Formato: </t>
    </r>
    <r>
      <rPr>
        <sz val="11"/>
        <color rgb="FF000000"/>
        <rFont val="Verdana"/>
        <family val="2"/>
      </rPr>
      <t>MATRIZ DE RECOLECCIÓN DE INFORMACIÓN - GESTIÓN 2025</t>
    </r>
  </si>
  <si>
    <t>CÓD: N/A</t>
  </si>
  <si>
    <t>V 1.0</t>
  </si>
  <si>
    <t>Instructivo</t>
  </si>
  <si>
    <r>
      <t xml:space="preserve">INSTRUCTIVO TÉCNICO: MATRIZ DE RECOLECCIÓN DE INFORMACIÓN - GESTIÓN 2025
</t>
    </r>
    <r>
      <rPr>
        <b/>
        <sz val="11"/>
        <color theme="1" tint="0.249977111117893"/>
        <rFont val="Verdana"/>
        <family val="2"/>
      </rPr>
      <t>1. OBJETIVO DEL FORMATO</t>
    </r>
    <r>
      <rPr>
        <sz val="11"/>
        <color theme="1" tint="0.249977111117893"/>
        <rFont val="Verdana"/>
        <family val="2"/>
      </rPr>
      <t xml:space="preserve">
Estandarizar la recolección de información estratégica, estadística y financiera de las entidades adscritas al Sector Administrativo de Igualdad y Equidad (ICBF, INCI, INSOR), con el fin de consolidar el Informe de Gestión 2025 y sustentar la Audiencia Pública de Rendición de Cuentas, en cumplimiento del rol rector del Ministerio establecido en el Decreto 1075 de 2023.
</t>
    </r>
    <r>
      <rPr>
        <b/>
        <sz val="11"/>
        <color theme="1" tint="0.249977111117893"/>
        <rFont val="Verdana"/>
        <family val="2"/>
      </rPr>
      <t>2. INSTRUCCIONES DE DILIGENCIAMIENTO POR PESTAÑA</t>
    </r>
    <r>
      <rPr>
        <sz val="11"/>
        <color theme="1" tint="0.249977111117893"/>
        <rFont val="Verdana"/>
        <family val="2"/>
      </rPr>
      <t xml:space="preserve">
</t>
    </r>
    <r>
      <rPr>
        <b/>
        <sz val="11"/>
        <color theme="1" tint="0.249977111117893"/>
        <rFont val="Verdana"/>
        <family val="2"/>
      </rPr>
      <t>PESTAÑA 1:</t>
    </r>
    <r>
      <rPr>
        <sz val="11"/>
        <color theme="1" tint="0.249977111117893"/>
        <rFont val="Verdana"/>
        <family val="2"/>
      </rPr>
      <t xml:space="preserve"> GESTIÓN ESTRATÉGICA Y PND
</t>
    </r>
    <r>
      <rPr>
        <b/>
        <sz val="11"/>
        <color theme="1" tint="0.249977111117893"/>
        <rFont val="Verdana"/>
        <family val="2"/>
      </rPr>
      <t>Objetivo:</t>
    </r>
    <r>
      <rPr>
        <sz val="11"/>
        <color theme="1" tint="0.249977111117893"/>
        <rFont val="Verdana"/>
        <family val="2"/>
      </rPr>
      <t xml:space="preserve"> Medir el avance físico de las metas del Plan Nacional de Desarrollo y los proyectos de inversión.
</t>
    </r>
    <r>
      <rPr>
        <b/>
        <sz val="11"/>
        <color theme="1" tint="0.249977111117893"/>
        <rFont val="Verdana"/>
        <family val="2"/>
      </rPr>
      <t xml:space="preserve">Línea Estratégica / Meta PND: </t>
    </r>
    <r>
      <rPr>
        <sz val="11"/>
        <color theme="1" tint="0.249977111117893"/>
        <rFont val="Verdana"/>
        <family val="2"/>
      </rPr>
      <t xml:space="preserve">Escriba textualmente la meta del Plan Nacional de Desarrollo "Colombia Potencia Mundial de la Vida" a la que contribuye la acción reportada.
</t>
    </r>
    <r>
      <rPr>
        <b/>
        <sz val="11"/>
        <color theme="1" tint="0.249977111117893"/>
        <rFont val="Verdana"/>
        <family val="2"/>
      </rPr>
      <t>Nombre del Proyecto de Inversión (BPIN):</t>
    </r>
    <r>
      <rPr>
        <sz val="11"/>
        <color theme="1" tint="0.249977111117893"/>
        <rFont val="Verdana"/>
        <family val="2"/>
      </rPr>
      <t xml:space="preserve"> Indique el nombre oficial del proyecto registrado en el Banco de Programas y Proyectos de Inversión Nacional.
</t>
    </r>
    <r>
      <rPr>
        <b/>
        <sz val="11"/>
        <color theme="1" tint="0.249977111117893"/>
        <rFont val="Verdana"/>
        <family val="2"/>
      </rPr>
      <t>Descripción del Logro / Hito 2025:</t>
    </r>
    <r>
      <rPr>
        <sz val="11"/>
        <color theme="1" tint="0.249977111117893"/>
        <rFont val="Verdana"/>
        <family val="2"/>
      </rPr>
      <t xml:space="preserve"> Redacte el logro de manera ejecutiva. Máximo 50 palabras.
</t>
    </r>
    <r>
      <rPr>
        <b/>
        <sz val="11"/>
        <color theme="1" tint="0.249977111117893"/>
        <rFont val="Verdana"/>
        <family val="2"/>
      </rPr>
      <t>Fórmula sugerida:</t>
    </r>
    <r>
      <rPr>
        <sz val="11"/>
        <color theme="1" tint="0.249977111117893"/>
        <rFont val="Verdana"/>
        <family val="2"/>
      </rPr>
      <t xml:space="preserve"> [Verbo de acción en pasado] + [Cantidad/Sujeto] + [Beneficio/Impacto] + [Ubicación].
</t>
    </r>
    <r>
      <rPr>
        <b/>
        <sz val="11"/>
        <color theme="1" tint="0.249977111117893"/>
        <rFont val="Verdana"/>
        <family val="2"/>
      </rPr>
      <t xml:space="preserve">Indicador Principal: </t>
    </r>
    <r>
      <rPr>
        <sz val="11"/>
        <color theme="1" tint="0.249977111117893"/>
        <rFont val="Verdana"/>
        <family val="2"/>
      </rPr>
      <t xml:space="preserve">Nombre del indicador con el que se mide el proyecto oficialmente.
</t>
    </r>
    <r>
      <rPr>
        <b/>
        <sz val="11"/>
        <color theme="1" tint="0.249977111117893"/>
        <rFont val="Verdana"/>
        <family val="2"/>
      </rPr>
      <t>Meta vs. Resultado:</t>
    </r>
    <r>
      <rPr>
        <sz val="11"/>
        <color theme="1" tint="0.249977111117893"/>
        <rFont val="Verdana"/>
        <family val="2"/>
      </rPr>
      <t xml:space="preserve">
</t>
    </r>
    <r>
      <rPr>
        <b/>
        <sz val="11"/>
        <color theme="1" tint="0.249977111117893"/>
        <rFont val="Verdana"/>
        <family val="2"/>
      </rPr>
      <t xml:space="preserve">Meta 2025 Programada: </t>
    </r>
    <r>
      <rPr>
        <sz val="11"/>
        <color theme="1" tint="0.249977111117893"/>
        <rFont val="Verdana"/>
        <family val="2"/>
      </rPr>
      <t xml:space="preserve">Lo que se planeó hacer en enero.
</t>
    </r>
    <r>
      <rPr>
        <b/>
        <sz val="11"/>
        <color theme="1" tint="0.249977111117893"/>
        <rFont val="Verdana"/>
        <family val="2"/>
      </rPr>
      <t>Resultado 2025 Alcanzado:</t>
    </r>
    <r>
      <rPr>
        <sz val="11"/>
        <color theme="1" tint="0.249977111117893"/>
        <rFont val="Verdana"/>
        <family val="2"/>
      </rPr>
      <t xml:space="preserve"> Lo ejecutado a 31 de diciembre.
</t>
    </r>
    <r>
      <rPr>
        <b/>
        <sz val="11"/>
        <color theme="1" tint="0.249977111117893"/>
        <rFont val="Verdana"/>
        <family val="2"/>
      </rPr>
      <t>Articulación Sectorial:</t>
    </r>
    <r>
      <rPr>
        <sz val="11"/>
        <color theme="1" tint="0.249977111117893"/>
        <rFont val="Verdana"/>
        <family val="2"/>
      </rPr>
      <t xml:space="preserve"> Indique "SÍ" si la acción se ejecutó en coordinación con algún Viceministerio (ej. Viceministerio de Juventud, Viceministerio de las Mujeres).
</t>
    </r>
    <r>
      <rPr>
        <b/>
        <sz val="11"/>
        <color theme="1" tint="0.249977111117893"/>
        <rFont val="Verdana"/>
        <family val="2"/>
      </rPr>
      <t>PESTAÑA 2:</t>
    </r>
    <r>
      <rPr>
        <sz val="11"/>
        <color theme="1" tint="0.249977111117893"/>
        <rFont val="Verdana"/>
        <family val="2"/>
      </rPr>
      <t xml:space="preserve"> IMPACTO POBLACIONAL Y TERRITORIAL (CRÍTICO)
</t>
    </r>
    <r>
      <rPr>
        <b/>
        <sz val="11"/>
        <color theme="1" tint="0.249977111117893"/>
        <rFont val="Verdana"/>
        <family val="2"/>
      </rPr>
      <t>Objetivo:</t>
    </r>
    <r>
      <rPr>
        <sz val="11"/>
        <color theme="1" tint="0.249977111117893"/>
        <rFont val="Verdana"/>
        <family val="2"/>
      </rPr>
      <t xml:space="preserve"> Evidenciar el cierre de brechas de desigualdad en poblaciones vulnerables y territorios excluidos, conforme a la misión del Ministerio.
</t>
    </r>
    <r>
      <rPr>
        <b/>
        <sz val="11"/>
        <color theme="1" tint="0.249977111117893"/>
        <rFont val="Verdana"/>
        <family val="2"/>
      </rPr>
      <t xml:space="preserve">TABLA A: </t>
    </r>
    <r>
      <rPr>
        <sz val="11"/>
        <color theme="1" tint="0.249977111117893"/>
        <rFont val="Verdana"/>
        <family val="2"/>
      </rPr>
      <t xml:space="preserve">DESAGREGACIÓN POBLACIONAL
</t>
    </r>
    <r>
      <rPr>
        <b/>
        <sz val="11"/>
        <color theme="1" tint="0.249977111117893"/>
        <rFont val="Verdana"/>
        <family val="2"/>
      </rPr>
      <t>Total Beneficiarios:</t>
    </r>
    <r>
      <rPr>
        <sz val="11"/>
        <color theme="1" tint="0.249977111117893"/>
        <rFont val="Verdana"/>
        <family val="2"/>
      </rPr>
      <t xml:space="preserve"> Cifra total de personas atendidas (Sin duplicados).
</t>
    </r>
    <r>
      <rPr>
        <b/>
        <sz val="11"/>
        <color theme="1" tint="0.249977111117893"/>
        <rFont val="Verdana"/>
        <family val="2"/>
      </rPr>
      <t>Desagregación (Mujeres, Jóvenes, Étnicos, etc.):</t>
    </r>
    <r>
      <rPr>
        <sz val="11"/>
        <color theme="1" tint="0.249977111117893"/>
        <rFont val="Verdana"/>
        <family val="2"/>
      </rPr>
      <t xml:space="preserve"> Diligencie las columnas según la caracterización de los beneficiarios.
</t>
    </r>
    <r>
      <rPr>
        <b/>
        <sz val="11"/>
        <color theme="1" tint="0.249977111117893"/>
        <rFont val="Verdana"/>
        <family val="2"/>
      </rPr>
      <t xml:space="preserve">Nota: </t>
    </r>
    <r>
      <rPr>
        <sz val="11"/>
        <color theme="1" tint="0.249977111117893"/>
        <rFont val="Verdana"/>
        <family val="2"/>
      </rPr>
      <t xml:space="preserve">Si un beneficiario tiene múltiples características (ej. Mujer Joven Afro), debe contarse en todas las columnas correspondientes.
</t>
    </r>
    <r>
      <rPr>
        <b/>
        <sz val="11"/>
        <color theme="1" tint="0.249977111117893"/>
        <rFont val="Verdana"/>
        <family val="2"/>
      </rPr>
      <t>TABLA B: FOCALIZACIÓN TERRITORIAL</t>
    </r>
    <r>
      <rPr>
        <sz val="11"/>
        <color theme="1" tint="0.249977111117893"/>
        <rFont val="Verdana"/>
        <family val="2"/>
      </rPr>
      <t xml:space="preserve">
</t>
    </r>
    <r>
      <rPr>
        <b/>
        <sz val="11"/>
        <color theme="1" tint="0.249977111117893"/>
        <rFont val="Verdana"/>
        <family val="2"/>
      </rPr>
      <t xml:space="preserve">Departamento / Municipio: </t>
    </r>
    <r>
      <rPr>
        <sz val="11"/>
        <color theme="1" tint="0.249977111117893"/>
        <rFont val="Verdana"/>
        <family val="2"/>
      </rPr>
      <t xml:space="preserve">Especifique la ubicación de la intervención. No use "Nacional" a menos que sea una política sin territorialización específica.
</t>
    </r>
    <r>
      <rPr>
        <b/>
        <sz val="11"/>
        <color theme="1" tint="0.249977111117893"/>
        <rFont val="Verdana"/>
        <family val="2"/>
      </rPr>
      <t xml:space="preserve">Tipo de Territorio: </t>
    </r>
    <r>
      <rPr>
        <sz val="11"/>
        <color theme="1" tint="0.249977111117893"/>
        <rFont val="Verdana"/>
        <family val="2"/>
      </rPr>
      <t xml:space="preserve">Seleccione la categoría que aplique para evidenciar la llegada a zonas excluidas:
</t>
    </r>
    <r>
      <rPr>
        <b/>
        <sz val="11"/>
        <color theme="1" tint="0.249977111117893"/>
        <rFont val="Verdana"/>
        <family val="2"/>
      </rPr>
      <t>PDET:</t>
    </r>
    <r>
      <rPr>
        <sz val="11"/>
        <color theme="1" tint="0.249977111117893"/>
        <rFont val="Verdana"/>
        <family val="2"/>
      </rPr>
      <t xml:space="preserve"> Programas de Desarrollo con Enfoque Territorial.
</t>
    </r>
    <r>
      <rPr>
        <b/>
        <sz val="11"/>
        <color theme="1" tint="0.249977111117893"/>
        <rFont val="Verdana"/>
        <family val="2"/>
      </rPr>
      <t xml:space="preserve">ZOMAC: </t>
    </r>
    <r>
      <rPr>
        <sz val="11"/>
        <color theme="1" tint="0.249977111117893"/>
        <rFont val="Verdana"/>
        <family val="2"/>
      </rPr>
      <t xml:space="preserve">Zonas Más Afectadas por el Conflicto Armado.
</t>
    </r>
    <r>
      <rPr>
        <b/>
        <sz val="11"/>
        <color theme="1" tint="0.249977111117893"/>
        <rFont val="Verdana"/>
        <family val="2"/>
      </rPr>
      <t>Rural Disperso:</t>
    </r>
    <r>
      <rPr>
        <sz val="11"/>
        <color theme="1" tint="0.249977111117893"/>
        <rFont val="Verdana"/>
        <family val="2"/>
      </rPr>
      <t xml:space="preserve"> Zonas de difícil acceso.
</t>
    </r>
    <r>
      <rPr>
        <b/>
        <sz val="11"/>
        <color theme="1" tint="0.249977111117893"/>
        <rFont val="Verdana"/>
        <family val="2"/>
      </rPr>
      <t>Descripción de la Acción Específica:</t>
    </r>
    <r>
      <rPr>
        <sz val="11"/>
        <color theme="1" tint="0.249977111117893"/>
        <rFont val="Verdana"/>
        <family val="2"/>
      </rPr>
      <t xml:space="preserve"> ¿Qué se hizo en ese municipio puntual?
</t>
    </r>
    <r>
      <rPr>
        <b/>
        <sz val="11"/>
        <color theme="1" tint="0.249977111117893"/>
        <rFont val="Verdana"/>
        <family val="2"/>
      </rPr>
      <t xml:space="preserve">PESTAÑA 3: </t>
    </r>
    <r>
      <rPr>
        <sz val="11"/>
        <color theme="1" tint="0.249977111117893"/>
        <rFont val="Verdana"/>
        <family val="2"/>
      </rPr>
      <t xml:space="preserve">EJECUCIÓN PRESUPUESTAL
</t>
    </r>
    <r>
      <rPr>
        <b/>
        <sz val="11"/>
        <color theme="1" tint="0.249977111117893"/>
        <rFont val="Verdana"/>
        <family val="2"/>
      </rPr>
      <t xml:space="preserve">
Objetivo:</t>
    </r>
    <r>
      <rPr>
        <sz val="11"/>
        <color theme="1" tint="0.249977111117893"/>
        <rFont val="Verdana"/>
        <family val="2"/>
      </rPr>
      <t xml:space="preserve"> Verificar la eficiencia del gasto público del sector.
</t>
    </r>
    <r>
      <rPr>
        <b/>
        <sz val="11"/>
        <color theme="1" tint="0.249977111117893"/>
        <rFont val="Verdana"/>
        <family val="2"/>
      </rPr>
      <t>Rubro:</t>
    </r>
    <r>
      <rPr>
        <sz val="11"/>
        <color theme="1" tint="0.249977111117893"/>
        <rFont val="Verdana"/>
        <family val="2"/>
      </rPr>
      <t xml:space="preserve"> Clasifique en "Funcionamiento" o "Inversión".
</t>
    </r>
    <r>
      <rPr>
        <b/>
        <sz val="11"/>
        <color theme="1" tint="0.249977111117893"/>
        <rFont val="Verdana"/>
        <family val="2"/>
      </rPr>
      <t xml:space="preserve">Apropiación Vigente: </t>
    </r>
    <r>
      <rPr>
        <sz val="11"/>
        <color theme="1" tint="0.249977111117893"/>
        <rFont val="Verdana"/>
        <family val="2"/>
      </rPr>
      <t xml:space="preserve">Presupuesto definitivo asignado para 2025.
</t>
    </r>
    <r>
      <rPr>
        <b/>
        <sz val="11"/>
        <color theme="1" tint="0.249977111117893"/>
        <rFont val="Verdana"/>
        <family val="2"/>
      </rPr>
      <t>Compromisos:</t>
    </r>
    <r>
      <rPr>
        <sz val="11"/>
        <color theme="1" tint="0.249977111117893"/>
        <rFont val="Verdana"/>
        <family val="2"/>
      </rPr>
      <t xml:space="preserve"> Valor de los Registros Presupuestales (RP) expedidos.
</t>
    </r>
    <r>
      <rPr>
        <b/>
        <sz val="11"/>
        <color theme="1" tint="0.249977111117893"/>
        <rFont val="Verdana"/>
        <family val="2"/>
      </rPr>
      <t xml:space="preserve">Obligaciones: </t>
    </r>
    <r>
      <rPr>
        <sz val="11"/>
        <color theme="1" tint="0.249977111117893"/>
        <rFont val="Verdana"/>
        <family val="2"/>
      </rPr>
      <t xml:space="preserve">Valor de los bienes/servicios recibidos a satisfacción.
</t>
    </r>
    <r>
      <rPr>
        <b/>
        <sz val="11"/>
        <color theme="1" tint="0.249977111117893"/>
        <rFont val="Verdana"/>
        <family val="2"/>
      </rPr>
      <t xml:space="preserve">Justificación de Rezago: </t>
    </r>
    <r>
      <rPr>
        <sz val="11"/>
        <color theme="1" tint="0.249977111117893"/>
        <rFont val="Verdana"/>
        <family val="2"/>
      </rPr>
      <t xml:space="preserve">Obligatorio si la ejecución (Obligaciones/Apropiación) es inferior al 90%. Explique brevemente las causas técnicas o jurídicas.
</t>
    </r>
    <r>
      <rPr>
        <b/>
        <sz val="11"/>
        <color theme="1" tint="0.249977111117893"/>
        <rFont val="Verdana"/>
        <family val="2"/>
      </rPr>
      <t>3. CRITERIOS DE CALIDAD PARA EL REPORTE</t>
    </r>
    <r>
      <rPr>
        <sz val="11"/>
        <color theme="1" tint="0.249977111117893"/>
        <rFont val="Verdana"/>
        <family val="2"/>
      </rPr>
      <t xml:space="preserve">
Antes de enviar la matriz, verifique los siguientes puntos para evitar devoluciones por parte de la Oficina Asesora de Planeación:
</t>
    </r>
    <r>
      <rPr>
        <b/>
        <sz val="11"/>
        <color theme="1" tint="0.249977111117893"/>
        <rFont val="Verdana"/>
        <family val="2"/>
      </rPr>
      <t xml:space="preserve">[ ] Enfoque de Resultados: </t>
    </r>
    <r>
      <rPr>
        <sz val="11"/>
        <color theme="1" tint="0.249977111117893"/>
        <rFont val="Verdana"/>
        <family val="2"/>
      </rPr>
      <t xml:space="preserve">¿El logro describe un cambio en la población (Outcome) o solo una actividad operativa (Output)? Priorice resultados.
</t>
    </r>
    <r>
      <rPr>
        <b/>
        <sz val="11"/>
        <color theme="1" tint="0.249977111117893"/>
        <rFont val="Verdana"/>
        <family val="2"/>
      </rPr>
      <t>[ ] Coherencia de Cifras:</t>
    </r>
    <r>
      <rPr>
        <sz val="11"/>
        <color theme="1" tint="0.249977111117893"/>
        <rFont val="Verdana"/>
        <family val="2"/>
      </rPr>
      <t xml:space="preserve"> ¿La suma de los beneficiarios por municipio coincide con el total reportado en la Tabla A?
</t>
    </r>
    <r>
      <rPr>
        <b/>
        <sz val="11"/>
        <color theme="1" tint="0.249977111117893"/>
        <rFont val="Verdana"/>
        <family val="2"/>
      </rPr>
      <t>[ ] Lenguaje Ciudadano:</t>
    </r>
    <r>
      <rPr>
        <sz val="11"/>
        <color theme="1" tint="0.249977111117893"/>
        <rFont val="Verdana"/>
        <family val="2"/>
      </rPr>
      <t xml:space="preserve"> ¿La descripción del logro es comprensible para un ciudadano común en la Rendición de Cuentas?
</t>
    </r>
    <r>
      <rPr>
        <b/>
        <sz val="11"/>
        <color theme="1" tint="0.249977111117893"/>
        <rFont val="Verdana"/>
        <family val="2"/>
      </rPr>
      <t>[ ] Datos Completos:</t>
    </r>
    <r>
      <rPr>
        <sz val="11"/>
        <color theme="1" tint="0.249977111117893"/>
        <rFont val="Verdana"/>
        <family val="2"/>
      </rPr>
      <t xml:space="preserve"> ¿Se reportaron las cifras financieras con corte exacto a 31 de diciembre de 2025?</t>
    </r>
  </si>
  <si>
    <t>Si usted copia o imprime este documento, el Ministerio de Igualdad y Equidad lo considerará como No Controlado y no se hace responsable por su consulta o uso. Si desea consultar la versión vigente y controlada, consulte a la oficina Asesora de Planeación. </t>
  </si>
  <si>
    <t>ERROR COMÚN (❌)</t>
  </si>
  <si>
    <t>FORMA CORRECTA (✅)</t>
  </si>
  <si>
    <r>
      <t>Logro Operativo:</t>
    </r>
    <r>
      <rPr>
        <sz val="11"/>
        <color rgb="FF1F1F1F"/>
        <rFont val="Arial"/>
        <family val="2"/>
      </rPr>
      <t xml:space="preserve"> "Se realizaron 5 reuniones de socialización en Chocó."</t>
    </r>
  </si>
  <si>
    <r>
      <t>Logro de Impacto:</t>
    </r>
    <r>
      <rPr>
        <sz val="11"/>
        <color rgb="FF1F1F1F"/>
        <rFont val="Arial"/>
        <family val="2"/>
      </rPr>
      <t xml:space="preserve"> "Se concertó la ruta de atención con 50 líderes comunitarios de Chocó, beneficiando indirectamente a 200 familias."</t>
    </r>
  </si>
  <si>
    <r>
      <t>Generalización:</t>
    </r>
    <r>
      <rPr>
        <sz val="11"/>
        <color rgb="FF1F1F1F"/>
        <rFont val="Arial"/>
        <family val="2"/>
      </rPr>
      <t xml:space="preserve"> "Atención a población vulnerable en todo el país."</t>
    </r>
  </si>
  <si>
    <r>
      <t>Especificidad:</t>
    </r>
    <r>
      <rPr>
        <sz val="11"/>
        <color rgb="FF1F1F1F"/>
        <rFont val="Arial"/>
        <family val="2"/>
      </rPr>
      <t xml:space="preserve"> "Atención a 5.000 jóvenes en riesgo en 10 municipios PDET del litoral pacífico."</t>
    </r>
  </si>
  <si>
    <r>
      <t>Datos Financieros:</t>
    </r>
    <r>
      <rPr>
        <sz val="11"/>
        <color rgb="FF1F1F1F"/>
        <rFont val="Arial"/>
        <family val="2"/>
      </rPr>
      <t xml:space="preserve"> Reportar solo los pagos (Giros).</t>
    </r>
  </si>
  <si>
    <r>
      <t>Datos Financieros:</t>
    </r>
    <r>
      <rPr>
        <sz val="11"/>
        <color rgb="FF1F1F1F"/>
        <rFont val="Arial"/>
        <family val="2"/>
      </rPr>
      <t xml:space="preserve"> Reportar </t>
    </r>
    <r>
      <rPr>
        <b/>
        <sz val="11"/>
        <color rgb="FF1F1F1F"/>
        <rFont val="Arial"/>
        <family val="2"/>
      </rPr>
      <t>Obligaciones</t>
    </r>
    <r>
      <rPr>
        <sz val="11"/>
        <color rgb="FF1F1F1F"/>
        <rFont val="Arial"/>
        <family val="2"/>
      </rPr>
      <t>, ya que es el indicador real de ejecución de la gestión anual.</t>
    </r>
  </si>
  <si>
    <t>PÁGINA: 2 DE 4</t>
  </si>
  <si>
    <t>ID</t>
  </si>
  <si>
    <t>Línea Estratégica / Meta PND</t>
  </si>
  <si>
    <t>Nombre del Proyecto de Inversión (BPIN)</t>
  </si>
  <si>
    <t>Descripción del Logro Hito 2025 (Ejecutivo)</t>
  </si>
  <si>
    <t>Indicador Principal</t>
  </si>
  <si>
    <t>Meta 2025 Programada</t>
  </si>
  <si>
    <t>Resultado 2025 Alcanzado</t>
  </si>
  <si>
    <t>% Avance Físico del Proyecto</t>
  </si>
  <si>
    <t>Articulación Sectorial (Sí/No y Viceministerio)</t>
  </si>
  <si>
    <t>Beneficiarios por Enfoque Diferencial</t>
  </si>
  <si>
    <t>Nombre del Proyecto / Programa</t>
  </si>
  <si>
    <t>Total Beneficiarios 2025</t>
  </si>
  <si>
    <t>Mujeres</t>
  </si>
  <si>
    <t>Jóvenes (14-28 años)</t>
  </si>
  <si>
    <t>Población Étnica (Indígena, Afro, Rrom, Campesino)</t>
  </si>
  <si>
    <t>Personas con Discapacidad</t>
  </si>
  <si>
    <t>Población LGBTIQ+</t>
  </si>
  <si>
    <t>Población Migrante</t>
  </si>
  <si>
    <t>Madres Cabeza de Familia</t>
  </si>
  <si>
    <t>Acciones en Territorios Marginados y Excluidos</t>
  </si>
  <si>
    <t>Departamento</t>
  </si>
  <si>
    <t>Municipio</t>
  </si>
  <si>
    <t>Tipo de Territorio (PDET / ZOMAC / Rural Disperso)</t>
  </si>
  <si>
    <t>Descripción de la Acción Específica en el Territorio</t>
  </si>
  <si>
    <t>Inversión Específica ($)</t>
  </si>
  <si>
    <t>Número de Beneficiarios Locales</t>
  </si>
  <si>
    <t>PÁGINA: 4 DE 4</t>
  </si>
  <si>
    <t>Rubro (Funcionamiento / Inversión)</t>
  </si>
  <si>
    <t>Proyecto / Concepto del Gasto</t>
  </si>
  <si>
    <t>Apropiación Vigente 2025 ($)</t>
  </si>
  <si>
    <t>Compromisos ($)</t>
  </si>
  <si>
    <t>Obligaciones ($)</t>
  </si>
  <si>
    <t>Pagos ($)</t>
  </si>
  <si>
    <t>% Ejecución (Obligaciones vs Apropiación)</t>
  </si>
  <si>
    <t>Observaciones / Justificación</t>
  </si>
  <si>
    <t>Funcionamiento</t>
  </si>
  <si>
    <t>Gastos de Personal</t>
  </si>
  <si>
    <t>Adquisición de Bienes y Servicios</t>
  </si>
  <si>
    <t>TOTAL</t>
  </si>
  <si>
    <t>Mejoramiento de herramientas y orientaciones para el acceso al goce efectivo de derechos de la población sorda Nacional</t>
  </si>
  <si>
    <t>Programa-2203 - Cierre de brechas para el goce efectivo de derechos fundamentales de la población en condición de discapacidad
Catalizador-Educación de calidad para reducir la desigualdad
Componente  Hacia la erradicación de los analfabetismos y el cierre de inequidades</t>
  </si>
  <si>
    <t>Documentos de estudios técnicos realizados</t>
  </si>
  <si>
    <t>Documentos de planeación para la educación de población con discapacidad expedidos</t>
  </si>
  <si>
    <t>Asistencias Técnicas Realizadas</t>
  </si>
  <si>
    <t>Servicio de promoción y divulgación de los derechos de las personas con discapacidad - Asesoría y asistencia técnica para el acceso a la información y garantía de la transparencia -</t>
  </si>
  <si>
    <t>Se publicó el documento analítico cuya temática de interés esta relacionada con la igualdad y la equidad titulado “Primera infancia. Bioética en niños sordos, candidatos o usuarios de implante coclear”, disponible para consulta en el siguiente enlace: https://www.insor.gov.co/insorlab/wp-content/uploads/2025/12/2.-Primera-infancia-bioe%CC%81tica-en-nin%CC%83os-sordos-candidatos-o-que-usan-el-implante-Coclear.pdf
Se publicó el documento "Guía para la Indagación, Recolección-Sistematización y Divulgación de Léxico en la Lengua de Señas Colombiana (LSC)",  disponible para consulta en el siguiente enlace: https://www.insor.gov.co/insorlab/wp-content/uploads/2025/12/3.-Difusion-y-Publicacion-del-documento-guia-de-gestion-de-lexico-y-la-estrategia-de-base-de-datos-lexica.pdf
Se publicó el documento "Posicionamiento Planeación Lingüística en el Contexto de la LSC",  disponible para consulta en el siguiente enlace: https://www.insor.gov.co/insorlab/wp-content/uploads/2025/12/5.-Difusion-y-Publicacion-del-documento-posicionamiento-sobre-la-planeacion-linguistica.pdf</t>
  </si>
  <si>
    <t>Se publicó la información correspondiente a la creación de visualizaciones integradas de datos y estadísticas, disponible para consulta en el siguiente enlace: https://www.insor.gov.co/insorlab/wp-content/uploads/2025/10/P26.-Doc-est-de-la-gestion-y-produccion-de-conocimiento-e-info.pdf
Se difundió y publicó la entrega Tablero de Control de la Población Sorda Colombiana a través de campaña en redes sociales, comunicación interna al personal del INSOR, lo anterior, con el fin de dar visibilidad pública al tablero de control y, al mismo tiempo, fortalecer la cultura institucional de uso de datos y evidencia para la toma de decisiones. Disponible para consulta en el siguiente enlace: https://www.insor.gov.co/insorlab/tablero-de-control/
Se publicó dos documentos atendiendo a las condiciones de interseccionalidad de la población sorda y las necesidades del territorio con enfoque en calidad vida, disponibles para consulta en los siguientes enlaces:
https://www.insor.gov.co/insorlab/wp-content/uploads/2025/12/Ser-Sordo-y-Pertenecer-a-un-Grupo-Etnico.pdf
https://www.insor.gov.co/insorlab/wp-content/uploads/2025/12/Violencias-de-ge%CC%81nero-y-exclusio%CC%81n-interseccional-en-personas-sordas.pdf
Se realizón tres eventos de difusión del conocimiento y de información en torno al monitoreo de los factores que influyen en la inclusión social de las personas sordas los cuales abordaron los siguientes aspectos:
- El primer evento de divulgación de productos de conocimiento cuyo enfoque fue “Aspectos de Interseccionalidad en personas Sordas desde un Enfoque de Género”. Este evento tuvo carácter institucional interno. Todos los participantes estuvieron presentes desde diferentes áreas misionales y administrativas del INSOR. En términos generales, se contó con un número de participantes que osciló entre 50 y 55 personas. 
- El segundo evento de divulgación de productos de conocimiento titulado “Sordismo y Sordedad: Diálogos desde la investigación" llevado a cabo de manera virtual a traves de la plataforma Facebook live, en el cual participaron como ponentes Anderson Valle Rúa (Persona Sorda Politólogo de la Universidad Pontificia Bolivariana) y Edwin Giovanni Ordóñez (Persona Sorda Licenciado en Informática de la Universidad de Nariño) y estuvo moderado por el subdirector de Promoción y Desarrollo del INSOR. Sumando las diferentes interacciones likes, comentarios, shares, resultaron 687 acciones distintas o interacciones con la publicación.
- El tercer evento de divulgación de productos de conocimiento, titulado “Perspectivas actuales de interseccionalidad en contextos sociales relacionados con la comunidad sorda”. La actividad se desarrolló mediante un conversatorio en vivo en el auditorio principal del INSOR y fue transmitida en directo a través de la plataforma Facebook Live. El evento contó con la participación de destacados ponentes como: Karen Eloísa Clavijo Hurtado, antropóloga afrocolombiana e investigadora en enfoques étnico-raciales, de género y territoriales; Lyna María García Fuentes, trabajadora social, especialista en Salud Ocupacional y magíster en Trabajo Social, Familia, Redes y Comunidad; Nelson Esteban Pava Vargas, licenciado en Educación Física de la Universidad Pedagógica Nacional y tecnólogo en Entrenamiento Deportivo del SENA; y Alejandra Castañeda Pérez, antropóloga, magíster en Antropología Social y doctora en Educación.
Se publicó el documento Etnia Sorda: Exploración del concepto en el contexto colombiano. Proyecto de Investigación: Staff estudiantes sordos 2025. 
Para visualizarlo acceder al siguiente enlace: https://www.insor.gov.co/insorlab/wp-content/uploads/2025/10/P28.-Staff-Etnia-Sorda_Proyecto-de-investigacion.pdf
Se publicó el Informe Técnico de Perspectivas y Saberes ITPS. Para visualizarlo acceder al siguiente enlace: https://www.insor.gov.co/insorlab/wp-content/uploads/2025/12/Documento-final-informe-tecnico-de-perspectivas-y-saberes-ITPS.pdf</t>
  </si>
  <si>
    <t>Se realizaron 122 asistencias técnicas a entidades públicas y privadas en diferentes departamentos del país, priorizados por el INSOR. Estas asistencias se llevaron a cabo en territorios como Bogotá, La Mesa, Tunja, Villavicencio, La Macarena, Leticia, Valledupar, La Guajira, Tumaco, Mocoa, Buenaventura, Montería e Inírida, y estuvieron enfocadas en los entornos de empleo, salud y justicia. Durante el desarrollo de las asistencias técnicas se contó con la participación de 3.601 asistentes.
Las entidades públicas y/o privadas a las que se realizaron estas asistencias técnicas son: la Fundación Universitaria para el Desarrollo Humano – UNINPAHU estudiantes y funcionarios, la Fundación Gilberto Alzate Avendaño – FUGA, la Subred Sur Occidente E.S.E, la Escuela Superior de Administración Pública – ESAP, la Universidad de San Buenaventura, RTVC Sistema de Medios Públicos y Magnus Seguridad Ltda. Función Pública, Caja Honor, Centro de Vida Sensorial, Alcaldía de la Mesa, Hospital Pedro León Álvarez Díaz, Policía Metropolitana de La Mesa, Corporación Universitaria Remington, Ministerio de Educación Nacional, Quinto Encuentro de Líderes de Relacionamiento con el Ciudadano, Ministerio de Trabajo, Canal Capital, Secretaría de Salud de Tunja, Policía Metropolitana de Tunja, COMFABOY, Sociedad Civil de Tunja, COFREM, Consultorio Jurídico de la Universidad Santo Tomas, Secretaría de Salud de Villavicencio, Policía Metropolitana de Villavicencio, Defensoría del Pueblo, Artesanías de Colombia, Ministerio de Agricultura, Alcaldía ANSERMA, Agencia Nacional Defensa Jurídica del Estado, Alcaldía de La Macarena, Hospital local La Macarena, Secretaría de Educación Departamental del Meta, Policía Metropolitana de La Macarena, Secretaría de Salud Departamental del Amazonas, Sociedad Civil de Leticia, Policía Metropolitana de Leticia y Alcaldía de Leticia, Caja de Compensación Familiar del Caquetá (COMFACA), Caja de Compensación Familiar del Cesar (COMFACESAR), Caja de Compensación de La Guajira (COMFAGUAJIRA), Caja de Compensación Familiar del Valle del Cauca (COMFANDI), Comfamiliar Tumaco, y la Caja de Compensación Familiar del Caquetá (COMFACA). Secretaría de Desarrollo Social de Riohacha, Secretaría y Alcaldía de Tumaco, Secretaría de Salud Departamental de Putumayo, Secretaría de Salud Departamental del Valle del Cauca – Buenaventura, Subred Sur Occidente E.S.E., Superintendencia de Salud, Jardín Botánico, funcionarios de Valledupar, funcionarios de la Alcaldía de Mocoa, Policía Nacional de Putumayo, y sociedad civil de Mocoa, Tumaco y Buenaventura. Instituto Nacional Penitenciario y Carcelario (INPEC), Universidad de la Amazonía, consultorios jurídicos de las universidades Cooperativa de Colombia (Cartago, Cali, Bucaramanga y Medellín), Javeriana, ICESI, Corporación Universitaria Remington, Fundación Universitaria Los Libertadores, y Asociación Colombiana de Facultades de Psicología (ASCOFAPSI). También participaron los consultorios jurídicos de la Universidad de Santander (UDES) en Valledupar y la Policía Metropolitana de Buenaventura, Secretaría de Salud y la Gobernación de Montería, Secretaría de Salud de Inírida, consultorio jurídico UNICIENCIA de Bucaramanga, Universidad Santo Tomas de Bucaramanga, Universidad Los Libertadores, Universidad de Atlántico, Universidad Autónoma de Bucaramanga, la Universidad Militar Nueva Granada, Pontificia Universidad Javeriana (sede Cali), Universidad CESMAG, Policía Nacional de Montería y Policía Nacional de Inírida, Parques Nacionales Naturales de Colombia, Ministerio de la Igualdad, Secretaría de Desarrollo Social, Agropecuario y Turístico de la Alcaldía de Sotaquirá, Universidad Colegio Mayor de Cundinamarca, Ministerio del Interior, Funcionarios Mueve Fontibón, Funcionarios Mueve Usme, funcionarios de las alcaldías de Florencia, Valledupar y Riohacha, y representantes de la sociedad civil en Florencia, Valledupar, Riohacha y Tumaco, Alcaldía de Montería, Secretaria Jurídica Distrital (SJD) Fase I y III , Gestar Salud de Colombia IPS S.A.S y Asociación Colombiana de Empresas de Medicina Integral (ACEMI), Universidad Manuela Beltrán, Comisión Nacional del Servicio Civil (CNSC), Agencia Nacional de Infraestructura (ANI), Universidad Metropolitana de Barranquilla, Alcaldía del Rosal, Colegio Colombiano de Psicólogos (COLPSIC), Pontificia Universidad Javeriana (sede Bogotá), KENT PLC y Sociedad Civil de Inírida.</t>
  </si>
  <si>
    <t>Se realizaron 24 asesoría y asistencia técnica en la promoción del derecho de acceso a la información para las personas sordas en diferentes departamentos del país, priorizados por el INSOR y contando con la participación de (167) asistentes.
Las entidades públicas y/o privadas a las que se realizaron las asesorías y asistencias técnicas son: Ministerio de la Igualdad, Unidad De Servicios Penitenciarios y Carcelarios (USPEC), Alcaldía de Cajicá, Alcaldía de Tenjo, Alcaldía de la Calera, Alcaldía de Ubaté, Alcaldía de Madrid, Alcaldía de Chía, Ministerio del Interior, Artesanías de Colombia, Hospital Departamental de Villavicencio, Universidad Abierta y a Distancia (UNAD) Amazonía Orinoquia, Universidad del Llano, Alcaldía de Tulúa, Alcaldía Carmen de Bolívar, Personería de Cartagena, Alcaldía de Florencia y el Instituto Nacional de Vías (INVIAS), Alcaldía Santander de Quilichao, Alcaldía de Sibaté, Alcaldía de Apartadó, Alcaldía de Medellín, Alcaldía de Rionegro y Alcaldía de Tumaco.</t>
  </si>
  <si>
    <t>Instituto Nacional para Sordos INSOR es una entidad adscrita al Ministerio de la Igualdad y Equidad</t>
  </si>
  <si>
    <t xml:space="preserve">TUNJA </t>
  </si>
  <si>
    <t>VILLAVICENCIO</t>
  </si>
  <si>
    <t>LA MACARENA</t>
  </si>
  <si>
    <t>LETICIA</t>
  </si>
  <si>
    <t xml:space="preserve">FLORENCIA </t>
  </si>
  <si>
    <t xml:space="preserve">VALLEDUPAR </t>
  </si>
  <si>
    <t xml:space="preserve">GUAJIRA </t>
  </si>
  <si>
    <t>TUMACO</t>
  </si>
  <si>
    <t>BUENAVENTURA</t>
  </si>
  <si>
    <t>MONTERIA</t>
  </si>
  <si>
    <t>INIRIDA</t>
  </si>
  <si>
    <t xml:space="preserve"> PDET y ZOMAC</t>
  </si>
  <si>
    <t>No aplica</t>
  </si>
  <si>
    <t>PUTUMAYO</t>
  </si>
  <si>
    <t>MOCOA</t>
  </si>
  <si>
    <t>CAQUETA</t>
  </si>
  <si>
    <t>META</t>
  </si>
  <si>
    <t>NARIÑO</t>
  </si>
  <si>
    <t>BOYACA</t>
  </si>
  <si>
    <t>AMAZONAS</t>
  </si>
  <si>
    <t>CESAR</t>
  </si>
  <si>
    <t>VALLE DEL CAUCA</t>
  </si>
  <si>
    <t>CORDOBA</t>
  </si>
  <si>
    <t>GUAINIA</t>
  </si>
  <si>
    <t>BOGOTÁ DC</t>
  </si>
  <si>
    <t>CUNDINAMARCA</t>
  </si>
  <si>
    <t>Mejoramiento de las condiciones educativas para el goce efectivo del derecho a la educación inclusiva de la población sorda Nacional </t>
  </si>
  <si>
    <t xml:space="preserve">Se desarrolló un documento que establece los lineamientos administrativos y técnicos específicos para la atención educativa de estudiantes sordos, considerando las condiciones de interseccionalidad y el contexto territorial,  donde se abordaron  las diversas realidades y necesidades de la comunidad sorda, promoviendo un enfoque inclusivo que reconozca y respete las diferencias culturales, sociales y económicas. 
Adicionalmente, se avanzó en la consolidación de un documento técnico que integra los resultados obtenidos y los principales insumos para la formulación de orientaciones preliminares sobre la implementación de Aulas Paralelas en educación secundaria. Este proceso se desarrolló a partir de las experiencias adelantadas en las instituciones educativas Antonia Santos, Niño Jesús de Praga, La Pamba, Escuela de la Palabra y Salvador Suárez Suárez, permitiendo documentar y validar la organización de las aulas paralelas como una experiencia innovadora que amplía la atención educativa de estudiantes sordos en secundaria, en concordancia con los lineamientos de la OEBBS.			</t>
  </si>
  <si>
    <t>Para dar respuesta al desarrollo de recursos inclusivos digitales destinados a la cualificacion de agentes educativos  estrategicos,  que  fortalezcan las trayectorias educativas completas de la poblacion sorda, se produjeron 50 contenidos educativos accesibles con el fin de brindar a los agentes educativos, herramientas pedagógicas para el fortalecimiento de procesos en primera infancia; las áreas trabajadas durante estos contenidos se enfocaron principalmente en: Literatura, Podcast, Contenidos Cortos, Clases en Vivo, Asesorías, Contenidos Modulares y Contenidos para la Educación de Adultos.</t>
  </si>
  <si>
    <t xml:space="preserve">En cumplimiento a diseñar y aplicar un instrumento estandarizado para recopilar información sobre el uso de recursos inclusivos digitales, por parte de actores educativos estrategicos e instituciones en general, en contextos escolares inclusivos, a fin de evaluar la efectividad y accesibilidad de los recursos digitales, se elaboró el informe de investigación que estaba pactado para la vigencia, el cual abordó la pertinencia de los contenidos educativos accesibles en el área de matemáticas para estudiantes sordos, el cual analiza los procesos de enseñanza y aprendizaje de los números naturales en el nivel de educación básica primaria.
Este proceso investigativo se llevó a cabo en la IE Ricaurte de Soacha y su incidencia en las prácticas pedagógicas de los docentes, lo que permitirá reconocer la relación de asociación entre el uso de los contenidos educativos accesibles y la mejora en los procesos de aprendizaje y desarrollo de las niñas y los niños sordos de los establecimientos educativos. </t>
  </si>
  <si>
    <t xml:space="preserve">Durante la presente vigencia se llevó a cabo la implementación y seguimiento de las acciones programadas para la primera etapa de Asesoría y Asistencia Técnica a 18 secretarías de educación, las cuales fueron (Amazonas, Bogotá, César, Chía, Córdoba/Cereté, Fusagasugá, Girardot, Guainía, Huila, La Guajira, Norte de Santander, Pitalito, Riohacha, Sahagún, Sogamoso, Tolima, Tunja y Yumbo).
Estas acciones de A y AT se desarrollaron con el fin de identificar avances en la organización de la oferta educativa en la presente vigencia para establecer la ruta de acompañamiento e identificar las temáticas a desarrollar con dichas Secretarías en el marco de la estrategia de asesoría y asistencia técnica.
Por otro lado, se brindó Asistencia Técnica a diversas entidades y organizaciones de ocho departamentos (Vichada, Vaupes, Putumayo, Risaralda, Guaviare, Guainia, Cauca y Caqueta) del pais, a fin de fortalecer la gestión y el intercambio de conocimiento sobre la educación de la población sorda, buscando empoderar las instituciones para que desarrollen practicas efectivas y sostenibles que contribuyan a la mejora de la calidad educativa y la inclusion de dicha población.  					</t>
  </si>
  <si>
    <t>Documentos de planeación -</t>
  </si>
  <si>
    <t> Contenidos educativos para la educación inicial, preescolar, básica y media de personas con discapacidad producidos</t>
  </si>
  <si>
    <t>Servicio de investigación, desarrollo e innovación -</t>
  </si>
  <si>
    <t xml:space="preserve">Durante la presente vigencia se llevó a cabo la implementación y seguimiento de las acciones programadas para la primera etapa de Asesoría y Asistencia Técnica a 18 secretarías de educación, las cuales fueron (Amazonas, Bogotá, César, Chía, Córdoba/Cereté, Fusagasugá, Girardot, Guainía, Huila, La Guajira, Norte de Santander, Pitalito, Riohacha, Sahagún, Sogamoso, Tolima, Tunja y Yumbo). 
Estas acciones de A y AT se desarrollaron con el fin de identificar avances en la organización de la oferta educativa en la presente vigencia para establecer la ruta de acompañamiento e identificar las temáticas a desarrollar con dichas Secretarías en el marco de la estrategia de asesoría y asistencia técnica.
Por otro lado, se brindó Asistencia Técnica a diversas entidades y organizaciones de ocho departamentos (Vichada, Vaupes, Putumayo, Risaralda, Guaviare, Guainia, Cauca y Caqueta) del pais, a fin de fortalecer la gestión y el intercambio de conocimiento sobre la educación de la población sorda, buscando empoderar las instituciones para que desarrollen practicas efectivas y sostenibles que contribuyan a la mejora de la calidad educativa y la inclusion de dicha población.  					</t>
  </si>
  <si>
    <t>IBAGUÉ</t>
  </si>
  <si>
    <t>BARRANCABERMEJA</t>
  </si>
  <si>
    <t>PEREIRA</t>
  </si>
  <si>
    <t>VALLEDUPAR</t>
  </si>
  <si>
    <t xml:space="preserve">ANTIOQUIA </t>
  </si>
  <si>
    <t xml:space="preserve">META </t>
  </si>
  <si>
    <t xml:space="preserve">PUTUMAYO </t>
  </si>
  <si>
    <t xml:space="preserve">CUNDINAMARCA </t>
  </si>
  <si>
    <t xml:space="preserve">TOLIMA </t>
  </si>
  <si>
    <t>FLORENCIA</t>
  </si>
  <si>
    <t>CARTAGENA</t>
  </si>
  <si>
    <t>SOGAMOSO</t>
  </si>
  <si>
    <t>DUITAMA</t>
  </si>
  <si>
    <t>MONTERÍA</t>
  </si>
  <si>
    <t xml:space="preserve">FUNZA </t>
  </si>
  <si>
    <t>RIOHACHA</t>
  </si>
  <si>
    <t xml:space="preserve">HUILA </t>
  </si>
  <si>
    <t xml:space="preserve">ARAUCA </t>
  </si>
  <si>
    <t>BOGOTÁ D.C.</t>
  </si>
  <si>
    <t>BARRANQUILLA</t>
  </si>
  <si>
    <t xml:space="preserve">VICHADA </t>
  </si>
  <si>
    <t>RIONEGRO</t>
  </si>
  <si>
    <t>CHÍA</t>
  </si>
  <si>
    <t>SINCELEJO</t>
  </si>
  <si>
    <t xml:space="preserve">VAUPÉS </t>
  </si>
  <si>
    <t xml:space="preserve">GUAINÍA </t>
  </si>
  <si>
    <t xml:space="preserve">ATLÁNTICO </t>
  </si>
  <si>
    <t>SOACHA</t>
  </si>
  <si>
    <t xml:space="preserve">NORTE DE SANTANDER </t>
  </si>
  <si>
    <t xml:space="preserve">CALDAS </t>
  </si>
  <si>
    <t xml:space="preserve">CHOCÓ </t>
  </si>
  <si>
    <t>FACATATIVÁ</t>
  </si>
  <si>
    <t xml:space="preserve">NARIÑO </t>
  </si>
  <si>
    <t>BUCARAMANGA</t>
  </si>
  <si>
    <t xml:space="preserve">LA GUAJIRA </t>
  </si>
  <si>
    <t>MAICAO</t>
  </si>
  <si>
    <t xml:space="preserve">QUIBDÓ </t>
  </si>
  <si>
    <t>YUMBO</t>
  </si>
  <si>
    <t>MANIZALES</t>
  </si>
  <si>
    <t>YOPAL</t>
  </si>
  <si>
    <t>MOSQUERA</t>
  </si>
  <si>
    <t xml:space="preserve">VALLE DEL CAUCA </t>
  </si>
  <si>
    <t>CALI</t>
  </si>
  <si>
    <t>GUADALAJARA DE BUGA</t>
  </si>
  <si>
    <t xml:space="preserve">SUCRE </t>
  </si>
  <si>
    <t>PIEDECUESTA</t>
  </si>
  <si>
    <t>CARTAGO</t>
  </si>
  <si>
    <t>PITALITO</t>
  </si>
  <si>
    <t>MALAMBO</t>
  </si>
  <si>
    <t xml:space="preserve">GUAVIARE </t>
  </si>
  <si>
    <t>TURBO</t>
  </si>
  <si>
    <t>TULUÁ</t>
  </si>
  <si>
    <t>SANTA MARTA</t>
  </si>
  <si>
    <t>BELLO</t>
  </si>
  <si>
    <t>GIRARDOT</t>
  </si>
  <si>
    <t>PASTO</t>
  </si>
  <si>
    <t>ITAGÜÍ</t>
  </si>
  <si>
    <t>JAMUNDÍ</t>
  </si>
  <si>
    <t xml:space="preserve">QUINDIO </t>
  </si>
  <si>
    <t>DOSQUEBRADAS</t>
  </si>
  <si>
    <t>IPIALES</t>
  </si>
  <si>
    <t>PALMIRA</t>
  </si>
  <si>
    <t>SAHAGÚN</t>
  </si>
  <si>
    <t xml:space="preserve">CÓRDOBA </t>
  </si>
  <si>
    <t>SABANETA</t>
  </si>
  <si>
    <t>MAGANGUÉ</t>
  </si>
  <si>
    <t>TOLIMA</t>
  </si>
  <si>
    <t>SANTANDER</t>
  </si>
  <si>
    <t>RISARALDA+</t>
  </si>
  <si>
    <t>BOLIVAR</t>
  </si>
  <si>
    <t>ATLANTICO</t>
  </si>
  <si>
    <t>ANTIOUIA</t>
  </si>
  <si>
    <t>SUCRE</t>
  </si>
  <si>
    <t>CAUCA</t>
  </si>
  <si>
    <t>CASANARE</t>
  </si>
  <si>
    <t>ANTIQUIA</t>
  </si>
  <si>
    <t>MAGDALENA</t>
  </si>
  <si>
    <t>CUNDINAMCA</t>
  </si>
  <si>
    <t>RISARALDA</t>
  </si>
  <si>
    <t>C-4601-1500-1-707010</t>
  </si>
  <si>
    <t>C-4601-1500-2-707010</t>
  </si>
  <si>
    <t>C-4699-1500-1-707010</t>
  </si>
  <si>
    <t>C-4699-1500-2-707010</t>
  </si>
  <si>
    <t>Mejoramiento de las condiciones educativas para el goce efectivo del derecho a la educación inclusiva de la población sorda Nacional</t>
  </si>
  <si>
    <t>Fortalecimiento de la gestión institucional del INSOR para la consecución de objetivos Nacional</t>
  </si>
  <si>
    <t>Mejoramiento de la infraestructura física del Instituto Nacional para Sordos Bogotá</t>
  </si>
  <si>
    <t xml:space="preserve">El valor pendiente de pago corresponde a las obligaciones devengadas en el mes de diciembre. Debido a que el Ministerio de Hacienda no otorgó la aprobación del PAC de inversión para dicho periodo, el compromiso se constituyó como una reserva </t>
  </si>
  <si>
    <t>ANTIOQUIA</t>
  </si>
  <si>
    <t>APARTADO</t>
  </si>
  <si>
    <t>MEDELLIN</t>
  </si>
  <si>
    <t>CALDAS</t>
  </si>
  <si>
    <t>POPAYAN</t>
  </si>
  <si>
    <t>SAN JUAN DEL CESAR</t>
  </si>
  <si>
    <t>CHOCO</t>
  </si>
  <si>
    <t>QUIBDO</t>
  </si>
  <si>
    <t>GUAVIARE</t>
  </si>
  <si>
    <t>SAN JOSE DEL GUAVIARE</t>
  </si>
  <si>
    <t>HUILA</t>
  </si>
  <si>
    <t>NEIVA</t>
  </si>
  <si>
    <t>SAN ANDRES Y PROVIDENCIA</t>
  </si>
  <si>
    <t>PURIFICACIÓN</t>
  </si>
  <si>
    <t>IBAGUE</t>
  </si>
  <si>
    <t>PUERTO CARREÑO</t>
  </si>
  <si>
    <t>VICHADA</t>
  </si>
  <si>
    <t>Fortalecer la capacidad institucional para promover la inclusión social de las personas sordas colombianas mediante estrategias de desarrollo de capacidad instalada.</t>
  </si>
  <si>
    <t xml:space="preserve">Asistir al VIII Encuentro Anual de Diversidad horizontes de inclusión para la comunidad sordo-señante en Colombia
Fortalecer la capacidad institucional para promover la inclusión social de las personas sordas colombianas mediante estrategias de desarrollo de capacidad instalada
</t>
  </si>
  <si>
    <t>Implementación de Estudio Nacional de Caracterización Sociolingüística de la Población Sorda Colombiana.
Participación del INSOR en el IX congreso Internacional de Meritocracia IA, innovación y tecnologías de emergencia para un servicio publico eficiente e inclusivo.</t>
  </si>
  <si>
    <t>Fortalecer la capacidad institucional para promover la inclusión social de las personas sordas colombianas mediante estrategias de desarrollo de capacidad instalada
Acompañamiento del desarrollo de la agenda del Director General en la ciudad de Valledupar para gestionar articulaciones para promover el mejoramiento de la calidad de vida y la participación de las personas sordas en la gestión
Implementación de Estudio Nacional de Caracterización Sociolingüística de la Población Sorda Colombiana.
Desarrollar asesoría sobre accesibilidad digital y producción de recursos audiovisuales accesibles para población sorda.</t>
  </si>
  <si>
    <t xml:space="preserve">Fortalecer la capacidad institucional para promover la inclusión social de las personas sordas colombianas mediante estrategias de desarrollo de capacidad instalada.
</t>
  </si>
  <si>
    <t>Fortalecer la capacidad institucional para promover la inclusión social de las personas sordas colombianas mediante estrategias de desarrollo de capacidad instalada.
Promover la articulación territorial con las autoridades municipales de Inírida y departamentales del Guainía para fortalecer las acciones de garantía de derechos e inclusión de la población sorda en el territorio</t>
  </si>
  <si>
    <t>Fortalecer la capacidad institucional para promover la inclusión social de las personas sordas colombianas mediante estrategias de desarrollo de capacidad instalada</t>
  </si>
  <si>
    <t>Fortalecer la capacidad institucional para promover la inclusión social de las personas sordas colombianas mediante estrategias de desarrollo de capacidad instalada
Desarrollar asesoría sobre accesibilidad digital y producción de recursos audiovisuales accesibles para población sorda.</t>
  </si>
  <si>
    <t>Implementación de Estudio Nacional de Caracterización Sociolingüística de la Población Sorda Colombiana</t>
  </si>
  <si>
    <t>Implementación de Estudio Nacional de Caracterización Sociolingüística de la Población Sorda Colombiana
Fortalecer la capacidad institucional para promover la inclusión social de las personas sordas colombianas mediante estrategias de desarrollo de capacidad instalada</t>
  </si>
  <si>
    <t>Desarrollar asesoría sobre accesibilidad digital y producción de recursos audiovisuales accesibles para población</t>
  </si>
  <si>
    <t>Desarrollar asesoría sobre accesibilidad digital y producción de recursos audiovisuales accesibles para población sorda</t>
  </si>
  <si>
    <t>Participación del INSOR en el IX congreso Internacional de Meritocracia IA, innovación y tecnologías de emergencia para un servicio publico eficiente e inclusivo.</t>
  </si>
  <si>
    <t>Promover la garantía de los derechos de la población sorda mediante la articulación con actores estratégicos de Ibagué y el Tolima, impulsando escenarios de inclusión, participación y accesibilidad en el territorio</t>
  </si>
  <si>
    <t>Asistir al Festival Colombiano de Cine Sordo FECISOR en Cali en calidad de Subdirector de PYD con el fin de representar a la entidad y promover el reconocimiento la inclusión y la participación de la comunidad sorda en el sector audiovisual y cinema.</t>
  </si>
  <si>
    <t>MITU</t>
  </si>
  <si>
    <t>CUCUTA</t>
  </si>
  <si>
    <t>Liderar los procesos de encuentro y acercamiento a la institución educattiva , asi como participar en el desarrollo de la asistencia tecnica que se llevara a cabo con las diferentes etidades convocadas por el INSOR.
 asesor en el desarrollo del encuentro regional de la zona del Líbano andino en la ciudad de ibague, todo ello con relación a la implementación de la OEBBS (Oferta Educativa Bil</t>
  </si>
  <si>
    <t xml:space="preserve"> asistencia  técnica con respecto a la Ruta para la Garantía de Trayectorias Completas en Educación para la población sorda.</t>
  </si>
  <si>
    <t>Poner en marcha la tercera fase de cualificación dirigida a los actores educativos de la IE JOSE EUGENIO MARTINEZ, priorizando temas, producto del análisis cuantitativo y cualitativo de la guía de valoración y seguimiento de la OEBBS</t>
  </si>
  <si>
    <t>asesoria y asistencia técnica dirigida a la IE Barro Blanco y la SEM de Rionegro, al igual que llevar a cabo el encuentro Antioquia en la ciudad de Medellín, todo ello con relación a la implernentación de la OEBBS</t>
  </si>
  <si>
    <t>s procesos de cualificación dirigidos a los diferentes actores de la IE Colegio Departamental la Esperanza de la ciudad de Villavicencio y demás IE del departamento del Meta, todo ello con relación a la implementación de la Oferta Bilingüe Bicultural</t>
  </si>
  <si>
    <t>Desarrollar la asistencia técnica en el territorio, partiendo de la experiencia previa de la profesional en diversas entidades territoriales del pais, asistiéndolas técnicamente con respecto a la Ruta para la Garantía de Trayectorias Completa
proceso y asistencia tecnica dirigida a la SEG de putumayo de la IE ciudad de Asis con relación a la implementación de la OEBBS .</t>
  </si>
  <si>
    <t>asesoría y asistencia técnica al equipo líder de la OEBBS de la Institución Educativa sobre la valoración pedagógica de entrada a estudiantes Sordos 
Poner en marcha la tercera fase de cualificación dirigida a los actores educativos  priorizando y dando continuidad a las temáticas identificadas, producto del análisis cuantitativo y cualitativo de la guía de valoración y seguimien</t>
  </si>
  <si>
    <t xml:space="preserve">poner en marcha la primera fase de cualificación dirigida a los actores educativos de la IE Pérez y Aldana en el marco del programa de cualificación de actores . </t>
  </si>
  <si>
    <t>Desarrollo de la asistencia técnica, partiendo de su experiencia previa en diversas entidades territoriales del país, asistiéndolas técnicamente Con primera infancia sorda, ruta para la garantía de trayectorias educativas completas y educación superior</t>
  </si>
  <si>
    <t>Brindar asesoría y asistencia técnica sobre estrategias para la implementación de una oferta educativa bilingüe y bicultural para estudiantes sordos en municipio de Duitama y Sogamoso</t>
  </si>
  <si>
    <t>Incidir en las entidades territoriales y gubernamentales del departamento de Putumayo para que fortalezcan su articulación en torno a la garantía de la ruta para la garantía de trayectorias completas en educación para las personas sordas</t>
  </si>
  <si>
    <t>Asesorar  el proceso de cualificación en el encuentro regional dirigido a los actores educativos de la zona de Cundinamarca en el municipio de Funza , todo ello con relación a la implementación de la OEBBBS</t>
  </si>
  <si>
    <t>Recolectar datos contextuales , comprender las realidades que enfrentan la entidades departamentales frente al reconocimiento y gestión de acciones de las personas sordas desde un enfoque Interseccional y territorial.</t>
  </si>
  <si>
    <t>Dar continuidad a la tercera fase del Programa de Cualificación de manera presencial dirigida a losas actores educativos de las IE Escuela Normal Superior de Neiva y Liceo Sur Andino de Pitalito Huila</t>
  </si>
  <si>
    <t>Hacer seguimiento a la gestión realizada por la entidad territorial en relación al acompañamiento realizado en el 2024 , liderando los encuentros sobre primera infancia y educación superior en el desarrollo de las reuniones.</t>
  </si>
  <si>
    <t>Poner en marcha la tercera fase de cualificación dirigida a lo actores educativos de la IE Inobasol, priorizando temas, producto del análisis cuantitativo y cualitativo de la guía de valoración y seguimiento de la OEBBS</t>
  </si>
  <si>
    <t>Desarrollar la asistencia técnica en el territorio, partiendo de la experiencia previa de la profesional en diversas entidades territoriales del país, asistiéndolas técnicamente con respecto a ruta para la garantía de trayectorias completas en Educación</t>
  </si>
  <si>
    <t>Ejercer como asesor en el proceso de diligenciamiento de la Guia de Valoración y Seguimiento de la OEBBS con la Fundación para el niño sordo ICAL, todo ello con relación a implementación de la OEBBS</t>
  </si>
  <si>
    <t>Desarrollo de la asistencia técnica, partiendo de su experiencia previa en diversas entidades territoriales del país, asistiéndolas técnicamente con respecto a la Ruta para la Garantía de Trayectorias Completas en Educación para la población sorda</t>
  </si>
  <si>
    <t>Desarrollo de la asistencia técnica, partiendo de su experiencia previa en diversas entidades territoriales del país, asistiéndolas técnicamente Con primera infancia sorda, para la ruta para la garantía de trayectorias educativas completas y educación superior</t>
  </si>
  <si>
    <t>Poner en marcha la tercera fase de cualificación dirigida a lo actores educativos de la IE Salvador Suarez e Inobasol, priorizando temas, producto del análisis cuantitativo y cualitativo de la guía de valoración y seguimiento de la OEBBS</t>
  </si>
  <si>
    <t>Poner en marcha la tercera fase de cualificación dirigida a los actores educativos de la IE Ricaurte, priorizando y dando continuidad a las temáticas identificadas, producto del análisis cuantitativo y cualitativo de la guía de valoración y seguimiento</t>
  </si>
  <si>
    <t>Implementar la tercera fase del programa de cualificación dirigida a los actores educativos de la IE Instituto Guaimaral de cucuta y SED del norte de santander en el marco de la OEBBS</t>
  </si>
  <si>
    <t>Poner en marcha las segunda y tercera fases de cualificación dirigida a los actcores educativos de las IE La Rosa del municipio de Pasto y Marcelo Miranda del municipio de ipiales,priorizando temas producto del análisis cuantitativo y cualitativo.</t>
  </si>
  <si>
    <t xml:space="preserve"> asesoría y asistencia técnica en relación la oferta educativa bilingüe y bicultural para sordos OEBBS .con relación al programa de cualificación y a los resultados obtenidos a partir de la implementación de la guía de valoración.</t>
  </si>
  <si>
    <t>Contribuir al desarrollo y fortalecimiento de aspectos fundamentales relacionados con la población sorda, su educación y el uso de la lengua de señas colombiana, en pro de la oferta bilingüe bicultural, esto, en cabeza de actores clave en el proceso</t>
  </si>
  <si>
    <t>Poner en marcha la tercera fase de cualificación dirigida a los actores educativos de la IE Alberto Pumarejo, en donde sea posible reconocer sus dinámicas Institucionales y cualificar respecto a la OBBS</t>
  </si>
  <si>
    <t>Liderar los procesos de encuentro y asesoria para la participación a la ruta de trayectorias educativas completas con deportes y cultura asi como , la comunidad sorda del guaviare.</t>
  </si>
  <si>
    <t xml:space="preserve"> asesoria y asistencia tecnica dirigida a la IE San rafael y la SED Buenaventura con relación a la implementación de la OEBBS.</t>
  </si>
  <si>
    <t>Brindar asesoría y asistencia técnica sobre estrategias para la implernentación de una oferta educativa bilingüe y bicultural para estudiantes sordos en la Institución Educativa Marcelino Polo de Córdoba.</t>
  </si>
  <si>
    <t>MOTENRIA</t>
  </si>
  <si>
    <t>ZOMAC</t>
  </si>
  <si>
    <t xml:space="preserve"> - Desarrollar asesoría sobre accesibilidad digital y producción de recursos audiovisuales accesibles para población sorda
 - Implementación de Estudio Nacional de Caracterización Sociolingüística de la Población Sorda Colombiana
-  Fortalecer la capacidad institucional para promover la inclusión social de las personas sordas colombianas mediante estrategias de desarrollo de capacidad instalada</t>
  </si>
  <si>
    <t>RIOACHA</t>
  </si>
  <si>
    <t>SOLEDAD- SABANAGRANDE- PUERTO COLOMBIA- PUERTO VARELA</t>
  </si>
  <si>
    <t>Poner en marcha la tercera fase de cualificación dirigida a lo actores educativos de la IE Antonia Santos, priorizando temas, producto del análisis cuantitativo y cualitativo de la guía de valoración y seguimiento de la OEBBS
Poner en marcha la tercera fase de cualificación dirigida a lo actores educativos de la IE Antonia Santos, priorizando temas, producto del análisis cuantitativo y cualitativo de la guía de valoración y seguimiento de la OEBBS</t>
  </si>
  <si>
    <t>Brindar asesoría y asistencia técnica sobre estrategias para la implementación de una oferta educativa bilingüe y bicultural para estudiantes sordos en municipios
Asesorar a los actores activos de la IE Técnica Rafael Reyes de Duitama sobre los procesos de valoración pedagógica a estudiantes Sordos de la Institución
Ejercer como asesor en el proceso de cualificación en el encuentro regional dirigido a los actores educativos de la zona de Boyaca en la ciudad de tunja .
Brindar asesoría y asistencia técnica en relación la oferta educativa bilingüe y bicultural para sordos OEBBS .con relación al programa de cualificación y a los resultados obtenidos a partir de la implementación de la guía de valoración y seguimiento</t>
  </si>
  <si>
    <t>FUSAGASUGA-JUNIN- MADRID- UBATE- OTROS CUNDINAMARCA</t>
  </si>
  <si>
    <t>TUNJA- MONIQUIRA-   TURMEQUE</t>
  </si>
  <si>
    <t>Brindar asesoría y asistencia técnica en relación la oferta educativa bilingüe y bicultural para sordos OEBBS .con relación al programa de cualificación y a los resultados obtenidos a partir de la implementación de la guía de valoración y seguimiento
Desarrollar la asistencia técnica en el territorio, partiendo de la experiencia previa de la profesional en diversas entidades territoriales del país, asistiéndolas técnicamente con respecto a la Ruta para la Garantia de Trayectorias Completas en Educativas</t>
  </si>
  <si>
    <t>Sede principal en la cual se desarrollan y consolidan los productos vinculados a los proyectos de Inversión Mejoramiento de herramientas y orientaciones para el acceso al goce efectivo de derechos de la población sorda Nacional :  3 Documentos de estudios técnicos realizados, 6 Documentos de planeación para la educación de población con discapacidad expedidos, Asistencias técnicas y Asesoría y asistencia técnica para el acceso a la información y garantía de la transparencia  de tipo virtual</t>
  </si>
  <si>
    <t>Sede principal en la cual se desarrollan y consolidan los productos vinculados a los proyectos de Mejoramiento de las condiciones educativas para el goce efectivo del derecho a la educación inclusiva de la población sorda Nacional  : 50  Contenidos educativos para la educación inicial, preescolar, básica y media de personas con discapacidad producidos,  1 Servicio de investigación, desarrollo e innovación -, Asistencias técnicas virtuales a nivel nacional</t>
  </si>
  <si>
    <t>LA MESA-TENJO - CAJICA - LA CALERA - MADRID- SIBATÉ- LA MESA</t>
  </si>
  <si>
    <t>No aplica por que la actividad estaba enfocada en Implementación de Estudio Nacional de Caracterización Sociolingüística de la Población Sorda Colombiana</t>
  </si>
  <si>
    <t>IBAGUE PURIFICACIÓN</t>
  </si>
  <si>
    <t>ACACÍAS</t>
  </si>
  <si>
    <t>Asesoría derecho de acceso a la información Universidad Abierta y a Distancia (UNAD) Amazonía Orinoquia</t>
  </si>
  <si>
    <t>CARMEN DE BOLIVAR</t>
  </si>
  <si>
    <t>Asesoría derecho de acceso a la información Alcaldía de Rionegro</t>
  </si>
  <si>
    <t>SANTANDER DE QUILICHAO</t>
  </si>
  <si>
    <t>Asesoría derecho de acceso a la información - VIRTUAL</t>
  </si>
  <si>
    <t>TULUA</t>
  </si>
  <si>
    <t>Asesoría virtual del Derechoa la Información alcaldía de Tuluá</t>
  </si>
  <si>
    <t xml:space="preserve">No aplica asistencia por que fue una asistencia  a un festival Colombiano de Cine Sordo FECISOR en Cali en calidad de Subdirector de PYD con el fin de representar a la entidad </t>
  </si>
  <si>
    <t>No aplica por que corresponde a una asistencia en representación del INSOR por parte del subdirector</t>
  </si>
  <si>
    <t>acciones de asistencia técnica y recolección  relacionados con el tema de educación inclusiva y equidad de poblaciones diversas (</t>
  </si>
  <si>
    <t xml:space="preserve"> - acciones de asistencia técnica y recolección  relacionados con el tema de educación inclusiva y equidad de poblaciones diversas (Asistencias técnicas virtuales)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</si>
</sst>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4">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1"/>
      <color rgb="FF000000"/>
      <name val="Verdana"/>
      <family val="2"/>
    </font>
    <font>
      <sz val="11"/>
      <color theme="1"/>
      <name val="Verdana"/>
      <family val="2"/>
    </font>
    <font>
      <b/>
      <sz val="11"/>
      <color rgb="FF000000"/>
      <name val="Verdana"/>
      <family val="2"/>
    </font>
    <font>
      <sz val="11"/>
      <name val="Verdana"/>
      <family val="2"/>
    </font>
    <font>
      <b/>
      <sz val="11"/>
      <color theme="0"/>
      <name val="Verdana"/>
      <family val="2"/>
    </font>
    <font>
      <sz val="11"/>
      <color theme="1" tint="0.249977111117893"/>
      <name val="Verdana"/>
      <family val="2"/>
    </font>
    <font>
      <b/>
      <sz val="11"/>
      <color theme="1" tint="0.249977111117893"/>
      <name val="Verdana"/>
      <family val="2"/>
    </font>
    <font>
      <sz val="11"/>
      <color rgb="FF1F1F1F"/>
      <name val="Arial"/>
      <family val="2"/>
    </font>
    <font>
      <b/>
      <sz val="11"/>
      <color rgb="FF1F1F1F"/>
      <name val="Arial"/>
      <family val="2"/>
    </font>
    <font>
      <b/>
      <sz val="12"/>
      <color theme="0"/>
      <name val="Aptos Narrow"/>
      <family val="2"/>
      <scheme val="minor"/>
    </font>
    <font>
      <sz val="11"/>
      <color theme="1"/>
      <name val="Aptos Narrow"/>
      <family val="2"/>
      <scheme val="minor"/>
    </font>
    <font>
      <sz val="8"/>
      <color rgb="FF000000"/>
      <name val="Aptos Narrow"/>
      <family val="2"/>
    </font>
    <font>
      <sz val="11"/>
      <color theme="1"/>
      <name val="Calibri"/>
      <family val="2"/>
    </font>
    <font>
      <sz val="10"/>
      <color rgb="FF000000"/>
      <name val="Aptos Narrow"/>
      <family val="2"/>
      <scheme val="minor"/>
    </font>
    <font>
      <sz val="11"/>
      <name val="Aptos Narrow"/>
      <scheme val="minor"/>
    </font>
    <font>
      <b/>
      <sz val="11"/>
      <color theme="1"/>
      <name val="Aptos Narrow"/>
      <scheme val="minor"/>
    </font>
    <font>
      <sz val="11"/>
      <color theme="1"/>
      <name val="Aptos Narrow"/>
      <scheme val="minor"/>
    </font>
    <font>
      <sz val="10"/>
      <name val="Aptos Narrow"/>
      <scheme val="minor"/>
    </font>
    <font>
      <sz val="10"/>
      <color theme="1"/>
      <name val="Aptos Narrow"/>
      <family val="2"/>
      <scheme val="minor"/>
    </font>
    <font>
      <sz val="11"/>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rgb="FFFFFFFF"/>
        <bgColor rgb="FF000000"/>
      </patternFill>
    </fill>
    <fill>
      <patternFill patternType="solid">
        <fgColor rgb="FFD23C73"/>
        <bgColor rgb="FF000000"/>
      </patternFill>
    </fill>
    <fill>
      <patternFill patternType="solid">
        <fgColor theme="1" tint="0.34998626667073579"/>
        <bgColor rgb="FF000000"/>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medium">
        <color rgb="FFD23B78"/>
      </right>
      <top/>
      <bottom/>
      <diagonal/>
    </border>
    <border>
      <left style="medium">
        <color rgb="FFD23C73"/>
      </left>
      <right/>
      <top style="medium">
        <color rgb="FFD23C73"/>
      </top>
      <bottom/>
      <diagonal/>
    </border>
    <border>
      <left/>
      <right/>
      <top style="medium">
        <color rgb="FFD23C73"/>
      </top>
      <bottom/>
      <diagonal/>
    </border>
    <border>
      <left/>
      <right style="medium">
        <color rgb="FFD23C73"/>
      </right>
      <top style="medium">
        <color rgb="FFD23C73"/>
      </top>
      <bottom/>
      <diagonal/>
    </border>
    <border>
      <left style="medium">
        <color rgb="FFD23C73"/>
      </left>
      <right/>
      <top style="medium">
        <color rgb="FFD23C73"/>
      </top>
      <bottom style="thin">
        <color rgb="FFD23C78"/>
      </bottom>
      <diagonal/>
    </border>
    <border>
      <left/>
      <right style="medium">
        <color rgb="FFD23C73"/>
      </right>
      <top style="medium">
        <color rgb="FFD23C73"/>
      </top>
      <bottom style="thin">
        <color rgb="FFD23C78"/>
      </bottom>
      <diagonal/>
    </border>
    <border>
      <left/>
      <right style="medium">
        <color rgb="FFD23C73"/>
      </right>
      <top/>
      <bottom/>
      <diagonal/>
    </border>
    <border>
      <left style="medium">
        <color rgb="FFD23C73"/>
      </left>
      <right/>
      <top style="thin">
        <color rgb="FFD23C73"/>
      </top>
      <bottom style="thin">
        <color rgb="FFD23C73"/>
      </bottom>
      <diagonal/>
    </border>
    <border>
      <left/>
      <right style="medium">
        <color rgb="FFD23C73"/>
      </right>
      <top style="thin">
        <color rgb="FFD23C73"/>
      </top>
      <bottom style="thin">
        <color rgb="FFD23C73"/>
      </bottom>
      <diagonal/>
    </border>
    <border>
      <left/>
      <right/>
      <top/>
      <bottom style="medium">
        <color rgb="FFD23C73"/>
      </bottom>
      <diagonal/>
    </border>
    <border>
      <left/>
      <right style="medium">
        <color rgb="FFD23C73"/>
      </right>
      <top/>
      <bottom style="medium">
        <color rgb="FFD23C73"/>
      </bottom>
      <diagonal/>
    </border>
    <border>
      <left style="medium">
        <color rgb="FFD23C73"/>
      </left>
      <right style="thin">
        <color rgb="FFD23C73"/>
      </right>
      <top style="thin">
        <color rgb="FFD23C73"/>
      </top>
      <bottom style="medium">
        <color rgb="FFD23C73"/>
      </bottom>
      <diagonal/>
    </border>
    <border>
      <left style="thin">
        <color rgb="FFD23C73"/>
      </left>
      <right style="medium">
        <color rgb="FFD23C73"/>
      </right>
      <top style="thin">
        <color rgb="FFD23C73"/>
      </top>
      <bottom style="medium">
        <color rgb="FFD23C73"/>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rgb="FF000000"/>
      </left>
      <right style="medium">
        <color rgb="FF000000"/>
      </right>
      <top style="medium">
        <color rgb="FF000000"/>
      </top>
      <bottom style="medium">
        <color rgb="FF000000"/>
      </bottom>
      <diagonal/>
    </border>
    <border>
      <left style="medium">
        <color rgb="FFD23B78"/>
      </left>
      <right/>
      <top/>
      <bottom/>
      <diagonal/>
    </border>
    <border>
      <left style="medium">
        <color rgb="FFD23B78"/>
      </left>
      <right/>
      <top/>
      <bottom style="medium">
        <color rgb="FFD23C73"/>
      </bottom>
      <diagonal/>
    </border>
    <border>
      <left style="medium">
        <color rgb="FFD23B78"/>
      </left>
      <right/>
      <top style="medium">
        <color rgb="FFD23C73"/>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4" fillId="0" borderId="0" applyFont="0" applyFill="0" applyBorder="0" applyAlignment="0" applyProtection="0"/>
    <xf numFmtId="9" fontId="14" fillId="0" borderId="0" applyFont="0" applyFill="0" applyBorder="0" applyAlignment="0" applyProtection="0"/>
  </cellStyleXfs>
  <cellXfs count="134">
    <xf numFmtId="0" fontId="0" fillId="0" borderId="0" xfId="0"/>
    <xf numFmtId="0" fontId="0" fillId="0" borderId="1" xfId="0" applyBorder="1"/>
    <xf numFmtId="0" fontId="3" fillId="2" borderId="1" xfId="0" applyFont="1" applyFill="1" applyBorder="1"/>
    <xf numFmtId="0" fontId="1" fillId="2" borderId="1" xfId="0" applyFont="1" applyFill="1" applyBorder="1"/>
    <xf numFmtId="0" fontId="4" fillId="3" borderId="0" xfId="0" applyFont="1" applyFill="1" applyAlignment="1">
      <alignment wrapText="1"/>
    </xf>
    <xf numFmtId="0" fontId="4" fillId="3" borderId="0" xfId="0" applyFont="1" applyFill="1" applyAlignment="1">
      <alignment horizontal="center" wrapText="1"/>
    </xf>
    <xf numFmtId="0" fontId="5" fillId="0" borderId="0" xfId="0" applyFont="1"/>
    <xf numFmtId="0" fontId="7" fillId="3" borderId="13" xfId="0" applyFont="1" applyFill="1" applyBorder="1" applyAlignment="1">
      <alignment horizontal="center" vertical="center" wrapText="1"/>
    </xf>
    <xf numFmtId="14" fontId="7" fillId="3" borderId="14" xfId="0" applyNumberFormat="1" applyFont="1" applyFill="1" applyBorder="1" applyAlignment="1">
      <alignment horizontal="center" vertical="center" wrapText="1"/>
    </xf>
    <xf numFmtId="0" fontId="6" fillId="3" borderId="0" xfId="0" applyFont="1" applyFill="1" applyAlignment="1">
      <alignment horizontal="center" wrapText="1"/>
    </xf>
    <xf numFmtId="0" fontId="7" fillId="3" borderId="0" xfId="0" applyFont="1" applyFill="1" applyAlignment="1">
      <alignment horizontal="center" vertical="center" wrapText="1"/>
    </xf>
    <xf numFmtId="0" fontId="4" fillId="5" borderId="0" xfId="0" applyFont="1" applyFill="1" applyAlignment="1">
      <alignment wrapText="1"/>
    </xf>
    <xf numFmtId="0" fontId="4" fillId="5" borderId="0" xfId="0" applyFont="1" applyFill="1" applyAlignment="1">
      <alignment horizontal="center" wrapText="1"/>
    </xf>
    <xf numFmtId="0" fontId="5" fillId="0" borderId="0" xfId="0" applyFont="1" applyAlignment="1">
      <alignment vertical="center"/>
    </xf>
    <xf numFmtId="0" fontId="1" fillId="2" borderId="1" xfId="0" applyFont="1" applyFill="1" applyBorder="1" applyAlignment="1">
      <alignment horizontal="center" vertical="center" wrapText="1"/>
    </xf>
    <xf numFmtId="0" fontId="13" fillId="2" borderId="1" xfId="0" applyFont="1" applyFill="1" applyBorder="1" applyAlignment="1">
      <alignment horizontal="center"/>
    </xf>
    <xf numFmtId="0" fontId="0" fillId="6" borderId="0" xfId="0" applyFill="1"/>
    <xf numFmtId="0" fontId="7" fillId="7" borderId="13" xfId="0" applyFont="1" applyFill="1" applyBorder="1" applyAlignment="1">
      <alignment horizontal="center" vertical="center" wrapText="1"/>
    </xf>
    <xf numFmtId="14" fontId="7" fillId="7" borderId="14" xfId="0" applyNumberFormat="1" applyFont="1" applyFill="1" applyBorder="1" applyAlignment="1">
      <alignment horizontal="center" vertical="center" wrapText="1"/>
    </xf>
    <xf numFmtId="0" fontId="2" fillId="6" borderId="0" xfId="0" applyFont="1" applyFill="1"/>
    <xf numFmtId="0" fontId="4" fillId="6" borderId="0" xfId="0" applyFont="1" applyFill="1" applyAlignment="1">
      <alignment wrapText="1"/>
    </xf>
    <xf numFmtId="0" fontId="4" fillId="7" borderId="0" xfId="0" applyFont="1" applyFill="1"/>
    <xf numFmtId="0" fontId="4" fillId="6" borderId="0" xfId="0" applyFont="1" applyFill="1" applyAlignment="1">
      <alignment vertical="center" wrapText="1"/>
    </xf>
    <xf numFmtId="0" fontId="5" fillId="6" borderId="0" xfId="0" applyFont="1" applyFill="1"/>
    <xf numFmtId="0" fontId="4" fillId="6" borderId="0" xfId="0" applyFont="1" applyFill="1" applyAlignment="1">
      <alignment horizontal="center" wrapText="1"/>
    </xf>
    <xf numFmtId="0" fontId="12" fillId="6" borderId="23" xfId="0" applyFont="1" applyFill="1" applyBorder="1" applyAlignment="1">
      <alignment horizontal="left" vertical="center" wrapText="1" indent="1" readingOrder="1"/>
    </xf>
    <xf numFmtId="0" fontId="15" fillId="8" borderId="29" xfId="0" applyFont="1" applyFill="1" applyBorder="1" applyAlignment="1">
      <alignment horizontal="center" vertical="center" wrapText="1"/>
    </xf>
    <xf numFmtId="0" fontId="15" fillId="8" borderId="29" xfId="0" applyFont="1" applyFill="1" applyBorder="1"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6" fillId="0" borderId="0" xfId="0" applyFont="1" applyAlignment="1">
      <alignment horizontal="center" vertical="center"/>
    </xf>
    <xf numFmtId="0" fontId="0" fillId="6" borderId="0" xfId="0" applyFill="1" applyAlignment="1">
      <alignment horizontal="center" vertical="center"/>
    </xf>
    <xf numFmtId="0" fontId="0" fillId="6" borderId="1" xfId="0" applyFill="1" applyBorder="1"/>
    <xf numFmtId="44" fontId="0" fillId="6" borderId="0" xfId="1" applyFont="1" applyFill="1"/>
    <xf numFmtId="0" fontId="0" fillId="6" borderId="0" xfId="0" applyFill="1" applyAlignment="1">
      <alignment wrapText="1"/>
    </xf>
    <xf numFmtId="0" fontId="0" fillId="6" borderId="0" xfId="0" applyFill="1" applyAlignment="1">
      <alignment horizontal="center" wrapText="1"/>
    </xf>
    <xf numFmtId="0" fontId="15" fillId="8" borderId="1" xfId="0" applyFont="1" applyFill="1" applyBorder="1" applyAlignment="1">
      <alignment horizontal="left" vertical="center" wrapText="1"/>
    </xf>
    <xf numFmtId="0" fontId="15" fillId="8" borderId="1" xfId="0" applyFont="1" applyFill="1" applyBorder="1" applyAlignment="1">
      <alignment horizontal="center" vertical="center" wrapText="1"/>
    </xf>
    <xf numFmtId="0" fontId="0" fillId="0" borderId="0" xfId="0" applyAlignment="1">
      <alignment wrapText="1"/>
    </xf>
    <xf numFmtId="0" fontId="1" fillId="2" borderId="1" xfId="0" applyFont="1" applyFill="1" applyBorder="1" applyAlignment="1">
      <alignment wrapText="1"/>
    </xf>
    <xf numFmtId="0" fontId="0" fillId="0" borderId="0" xfId="0" applyAlignme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20" fillId="0" borderId="0" xfId="0" applyFont="1" applyAlignment="1">
      <alignment horizontal="center" vertical="center"/>
    </xf>
    <xf numFmtId="0" fontId="18" fillId="0" borderId="1" xfId="0" applyFont="1" applyBorder="1" applyAlignment="1">
      <alignment horizontal="center" wrapText="1"/>
    </xf>
    <xf numFmtId="44" fontId="18" fillId="0" borderId="1" xfId="1" applyFont="1" applyFill="1" applyBorder="1" applyAlignment="1">
      <alignment horizontal="center" vertical="center"/>
    </xf>
    <xf numFmtId="9" fontId="18" fillId="0" borderId="1" xfId="2" applyFont="1" applyFill="1" applyBorder="1" applyAlignment="1">
      <alignment horizontal="center" vertical="center"/>
    </xf>
    <xf numFmtId="44" fontId="18" fillId="0" borderId="1" xfId="1" applyFont="1" applyFill="1" applyBorder="1" applyAlignment="1">
      <alignment vertical="center"/>
    </xf>
    <xf numFmtId="44" fontId="18" fillId="0" borderId="1" xfId="1" applyFont="1" applyFill="1" applyBorder="1" applyAlignment="1">
      <alignment horizontal="center"/>
    </xf>
    <xf numFmtId="0" fontId="0" fillId="0" borderId="1" xfId="0" applyBorder="1" applyAlignment="1">
      <alignment vertical="center"/>
    </xf>
    <xf numFmtId="44" fontId="0" fillId="0" borderId="1" xfId="1" applyFont="1" applyFill="1" applyBorder="1" applyAlignment="1">
      <alignment vertical="center"/>
    </xf>
    <xf numFmtId="0" fontId="22" fillId="0" borderId="1" xfId="0" applyFont="1" applyBorder="1" applyAlignment="1">
      <alignment horizontal="center" vertical="center" wrapText="1"/>
    </xf>
    <xf numFmtId="44" fontId="19" fillId="0" borderId="1" xfId="0" applyNumberFormat="1" applyFont="1" applyBorder="1"/>
    <xf numFmtId="9" fontId="19" fillId="0" borderId="1" xfId="0" applyNumberFormat="1" applyFont="1" applyBorder="1" applyAlignment="1">
      <alignment horizontal="center"/>
    </xf>
    <xf numFmtId="44" fontId="1" fillId="2" borderId="1" xfId="1" applyFont="1" applyFill="1" applyBorder="1" applyAlignment="1">
      <alignment horizontal="center" vertical="center" wrapText="1"/>
    </xf>
    <xf numFmtId="44" fontId="0" fillId="0" borderId="1" xfId="1" applyFont="1" applyBorder="1" applyAlignment="1">
      <alignment horizontal="center" vertical="center"/>
    </xf>
    <xf numFmtId="49" fontId="22" fillId="0" borderId="0" xfId="0" applyNumberFormat="1" applyFont="1" applyAlignment="1">
      <alignment horizontal="center" vertical="center" wrapText="1"/>
    </xf>
    <xf numFmtId="44" fontId="0" fillId="0" borderId="0" xfId="1" applyFont="1" applyFill="1"/>
    <xf numFmtId="44" fontId="0" fillId="0" borderId="0" xfId="1" applyFont="1" applyFill="1" applyAlignment="1">
      <alignment horizontal="center" vertical="center"/>
    </xf>
    <xf numFmtId="44" fontId="0" fillId="6" borderId="0" xfId="1" applyFont="1" applyFill="1" applyAlignment="1">
      <alignment horizontal="center" vertical="center"/>
    </xf>
    <xf numFmtId="0" fontId="17" fillId="0" borderId="1" xfId="0" applyFont="1" applyBorder="1" applyAlignment="1">
      <alignment horizontal="center" vertical="center"/>
    </xf>
    <xf numFmtId="0" fontId="0" fillId="0" borderId="0" xfId="0" applyAlignment="1">
      <alignment horizontal="center" vertical="center"/>
    </xf>
    <xf numFmtId="44" fontId="0" fillId="0" borderId="0" xfId="1" applyFont="1" applyFill="1" applyBorder="1"/>
    <xf numFmtId="0" fontId="17" fillId="0" borderId="0" xfId="0" applyFont="1" applyAlignment="1">
      <alignment horizontal="center" vertical="center"/>
    </xf>
    <xf numFmtId="0" fontId="0" fillId="0" borderId="0" xfId="0" applyAlignment="1">
      <alignment horizontal="center" vertical="center" wrapText="1"/>
    </xf>
    <xf numFmtId="0" fontId="0" fillId="0" borderId="1" xfId="0" applyBorder="1" applyAlignment="1">
      <alignment vertical="center" wrapText="1"/>
    </xf>
    <xf numFmtId="49" fontId="22" fillId="0" borderId="1" xfId="0" applyNumberFormat="1" applyFont="1" applyBorder="1" applyAlignment="1">
      <alignment wrapText="1"/>
    </xf>
    <xf numFmtId="49" fontId="22" fillId="0" borderId="1" xfId="0" applyNumberFormat="1" applyFont="1" applyBorder="1" applyAlignment="1">
      <alignment horizontal="center" vertical="center" wrapText="1"/>
    </xf>
    <xf numFmtId="44" fontId="0" fillId="0" borderId="1" xfId="1" applyFont="1" applyFill="1" applyBorder="1" applyAlignment="1">
      <alignment horizontal="center" vertical="center"/>
    </xf>
    <xf numFmtId="0" fontId="5" fillId="0" borderId="1" xfId="0" applyFont="1" applyBorder="1" applyAlignment="1">
      <alignment horizontal="center" vertical="center"/>
    </xf>
    <xf numFmtId="2" fontId="0" fillId="0" borderId="1" xfId="0" applyNumberFormat="1" applyBorder="1" applyAlignment="1">
      <alignment horizontal="center" vertical="center"/>
    </xf>
    <xf numFmtId="0" fontId="23" fillId="0" borderId="1" xfId="0" applyFont="1" applyBorder="1" applyAlignment="1">
      <alignment horizontal="center" vertical="center" wrapText="1"/>
    </xf>
    <xf numFmtId="0" fontId="4" fillId="3" borderId="0" xfId="0" applyFont="1" applyFill="1"/>
    <xf numFmtId="0" fontId="8" fillId="4" borderId="0" xfId="0" applyFont="1" applyFill="1" applyAlignment="1">
      <alignment horizontal="center"/>
    </xf>
    <xf numFmtId="0" fontId="9" fillId="3" borderId="1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0" xfId="0" applyFont="1" applyFill="1" applyAlignment="1">
      <alignment horizontal="left" vertical="top" wrapText="1"/>
    </xf>
    <xf numFmtId="0" fontId="9" fillId="3" borderId="19" xfId="0" applyFont="1" applyFill="1" applyBorder="1" applyAlignment="1">
      <alignment horizontal="left" vertical="top" wrapText="1"/>
    </xf>
    <xf numFmtId="0" fontId="9" fillId="3" borderId="20" xfId="0" applyFont="1" applyFill="1" applyBorder="1" applyAlignment="1">
      <alignment horizontal="left" vertical="top" wrapText="1"/>
    </xf>
    <xf numFmtId="0" fontId="9" fillId="3" borderId="21" xfId="0" applyFont="1" applyFill="1" applyBorder="1" applyAlignment="1">
      <alignment horizontal="left" vertical="top" wrapText="1"/>
    </xf>
    <xf numFmtId="0" fontId="9" fillId="3" borderId="22" xfId="0" applyFont="1" applyFill="1" applyBorder="1" applyAlignment="1">
      <alignment horizontal="left" vertical="top" wrapText="1"/>
    </xf>
    <xf numFmtId="0" fontId="4" fillId="6" borderId="0" xfId="0" applyFont="1" applyFill="1" applyAlignment="1">
      <alignment horizontal="center" vertical="center" wrapText="1"/>
    </xf>
    <xf numFmtId="0" fontId="6" fillId="3" borderId="24"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4" fillId="3" borderId="2" xfId="0" applyFont="1" applyFill="1" applyBorder="1" applyAlignment="1">
      <alignment horizontal="left"/>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6" fillId="3" borderId="5" xfId="0" applyFont="1" applyFill="1" applyBorder="1" applyAlignment="1">
      <alignment horizont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7" borderId="26" xfId="0" applyFont="1" applyFill="1" applyBorder="1" applyAlignment="1">
      <alignment horizontal="center" wrapText="1"/>
    </xf>
    <xf numFmtId="0" fontId="6" fillId="7" borderId="4" xfId="0" applyFont="1" applyFill="1" applyBorder="1" applyAlignment="1">
      <alignment horizontal="center" wrapText="1"/>
    </xf>
    <xf numFmtId="0" fontId="6" fillId="7" borderId="5" xfId="0" applyFont="1" applyFill="1" applyBorder="1" applyAlignment="1">
      <alignment horizontal="center" wrapText="1"/>
    </xf>
    <xf numFmtId="0" fontId="6" fillId="7" borderId="24"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8"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4" fillId="7" borderId="2" xfId="0" applyFont="1" applyFill="1" applyBorder="1" applyAlignment="1">
      <alignment horizontal="left"/>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0" xfId="0" applyFont="1" applyFill="1" applyBorder="1" applyAlignment="1">
      <alignment horizontal="center" vertical="center" wrapText="1"/>
    </xf>
    <xf numFmtId="9" fontId="0" fillId="6" borderId="30" xfId="0" applyNumberFormat="1" applyFill="1" applyBorder="1" applyAlignment="1">
      <alignment horizontal="center" vertical="center"/>
    </xf>
    <xf numFmtId="0" fontId="0" fillId="6" borderId="28" xfId="0" applyFill="1" applyBorder="1" applyAlignment="1">
      <alignment horizontal="center" vertical="center"/>
    </xf>
    <xf numFmtId="0" fontId="0" fillId="6" borderId="27" xfId="0" applyFill="1" applyBorder="1" applyAlignment="1">
      <alignment horizontal="center" vertical="center"/>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center" vertical="center" wrapText="1"/>
    </xf>
    <xf numFmtId="0" fontId="0" fillId="6" borderId="1" xfId="0" applyFill="1" applyBorder="1" applyAlignment="1">
      <alignment horizontal="center" vertical="center" wrapText="1"/>
    </xf>
    <xf numFmtId="0" fontId="0" fillId="0" borderId="1" xfId="0" applyBorder="1" applyAlignment="1">
      <alignment horizontal="center" vertical="center"/>
    </xf>
    <xf numFmtId="9" fontId="0" fillId="0" borderId="30" xfId="0" applyNumberFormat="1" applyBorder="1" applyAlignment="1">
      <alignment horizontal="center" vertical="center"/>
    </xf>
    <xf numFmtId="9" fontId="0" fillId="0" borderId="28" xfId="0" applyNumberFormat="1" applyBorder="1" applyAlignment="1">
      <alignment horizontal="center" vertical="center"/>
    </xf>
    <xf numFmtId="9" fontId="0" fillId="0" borderId="27" xfId="0" applyNumberFormat="1" applyBorder="1" applyAlignment="1">
      <alignment horizontal="center" vertical="center"/>
    </xf>
    <xf numFmtId="0" fontId="6" fillId="7" borderId="4" xfId="0" applyFont="1" applyFill="1" applyBorder="1" applyAlignment="1">
      <alignment horizontal="center" vertical="center" wrapText="1"/>
    </xf>
    <xf numFmtId="0" fontId="21" fillId="0" borderId="30"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7" xfId="0" applyFont="1" applyBorder="1" applyAlignment="1">
      <alignment horizontal="center" vertical="center" wrapText="1"/>
    </xf>
    <xf numFmtId="0" fontId="2" fillId="0" borderId="31" xfId="0" applyFont="1" applyBorder="1" applyAlignment="1">
      <alignment horizontal="center"/>
    </xf>
    <xf numFmtId="0" fontId="2" fillId="0" borderId="32" xfId="0" applyFont="1" applyBorder="1" applyAlignment="1">
      <alignment horizontal="center"/>
    </xf>
    <xf numFmtId="0" fontId="6" fillId="3" borderId="26" xfId="0" applyFont="1" applyFill="1" applyBorder="1" applyAlignment="1">
      <alignment horizontal="center" wrapText="1"/>
    </xf>
    <xf numFmtId="0" fontId="20" fillId="6" borderId="0" xfId="0" applyFont="1" applyFill="1" applyAlignment="1">
      <alignment horizontal="center" vertical="center"/>
    </xf>
    <xf numFmtId="0" fontId="0" fillId="6" borderId="0" xfId="0" applyFill="1" applyAlignment="1">
      <alignment vertical="center"/>
    </xf>
    <xf numFmtId="0" fontId="4" fillId="7" borderId="0" xfId="0" applyFont="1" applyFill="1" applyBorder="1" applyAlignment="1">
      <alignment horizontal="center" vertical="center"/>
    </xf>
    <xf numFmtId="0" fontId="4" fillId="7" borderId="2" xfId="0" applyFont="1" applyFill="1" applyBorder="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ura.fajardo\Downloads\REP_EPG034_EjecucionPresupuestalAgregada%20(10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_EPG034_EjecucionPresupuesta"/>
    </sheetNames>
    <sheetDataSet>
      <sheetData sheetId="0">
        <row r="8">
          <cell r="T8">
            <v>1495441269</v>
          </cell>
          <cell r="X8">
            <v>1458205322.54</v>
          </cell>
          <cell r="Y8">
            <v>1332837346.3</v>
          </cell>
          <cell r="AA8">
            <v>1301960524.3199999</v>
          </cell>
        </row>
        <row r="19">
          <cell r="T19">
            <v>321292881</v>
          </cell>
          <cell r="X19">
            <v>321292881</v>
          </cell>
          <cell r="Y19">
            <v>114600903</v>
          </cell>
          <cell r="AA19">
            <v>114600903</v>
          </cell>
        </row>
      </sheetData>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workbookViewId="0">
      <selection activeCell="B8" sqref="B8:H15"/>
    </sheetView>
  </sheetViews>
  <sheetFormatPr baseColWidth="10" defaultColWidth="0" defaultRowHeight="14.25" zeroHeight="1"/>
  <cols>
    <col min="1" max="1" width="3.140625" style="23" customWidth="1"/>
    <col min="2" max="2" width="32.5703125" style="23" customWidth="1"/>
    <col min="3" max="3" width="34.140625" style="23" customWidth="1"/>
    <col min="4" max="8" width="19.140625" style="23" customWidth="1"/>
    <col min="9" max="9" width="1.5703125" style="23" customWidth="1"/>
    <col min="10" max="16384" width="19.140625" style="23" hidden="1"/>
  </cols>
  <sheetData>
    <row r="1" spans="1:9" s="6" customFormat="1" ht="15" thickBot="1">
      <c r="A1" s="20"/>
      <c r="B1" s="4"/>
      <c r="C1" s="4"/>
      <c r="D1" s="4"/>
      <c r="E1" s="4"/>
      <c r="F1" s="4"/>
      <c r="G1" s="4"/>
      <c r="H1" s="5"/>
      <c r="I1" s="20"/>
    </row>
    <row r="2" spans="1:9" s="6" customFormat="1">
      <c r="A2" s="21"/>
      <c r="B2" s="90" t="e" vm="1">
        <v>#VALUE!</v>
      </c>
      <c r="C2" s="91" t="s">
        <v>0</v>
      </c>
      <c r="D2" s="92"/>
      <c r="E2" s="92"/>
      <c r="F2" s="93"/>
      <c r="G2" s="94" t="s">
        <v>1</v>
      </c>
      <c r="H2" s="95"/>
      <c r="I2" s="21"/>
    </row>
    <row r="3" spans="1:9" s="6" customFormat="1" ht="13.5" customHeight="1">
      <c r="A3" s="21"/>
      <c r="B3" s="90"/>
      <c r="C3" s="84" t="s">
        <v>2</v>
      </c>
      <c r="D3" s="85"/>
      <c r="E3" s="85"/>
      <c r="F3" s="86"/>
      <c r="G3" s="96" t="s">
        <v>3</v>
      </c>
      <c r="H3" s="97"/>
      <c r="I3" s="21"/>
    </row>
    <row r="4" spans="1:9" s="6" customFormat="1" ht="15" customHeight="1" thickBot="1">
      <c r="A4" s="21"/>
      <c r="B4" s="90"/>
      <c r="C4" s="87"/>
      <c r="D4" s="88"/>
      <c r="E4" s="88"/>
      <c r="F4" s="89"/>
      <c r="G4" s="7" t="s">
        <v>4</v>
      </c>
      <c r="H4" s="8">
        <v>46013</v>
      </c>
      <c r="I4" s="21"/>
    </row>
    <row r="5" spans="1:9" s="6" customFormat="1">
      <c r="A5" s="72"/>
      <c r="B5" s="72"/>
      <c r="C5" s="9"/>
      <c r="D5" s="9"/>
      <c r="E5" s="9"/>
      <c r="F5" s="9"/>
      <c r="G5" s="10"/>
      <c r="H5" s="10"/>
      <c r="I5" s="21"/>
    </row>
    <row r="6" spans="1:9" s="6" customFormat="1">
      <c r="A6" s="21"/>
      <c r="B6" s="73" t="s">
        <v>5</v>
      </c>
      <c r="C6" s="73"/>
      <c r="D6" s="73"/>
      <c r="E6" s="73"/>
      <c r="F6" s="73"/>
      <c r="G6" s="73"/>
      <c r="H6" s="73"/>
      <c r="I6" s="21"/>
    </row>
    <row r="7" spans="1:9" s="6" customFormat="1" ht="15" thickBot="1">
      <c r="A7" s="20"/>
      <c r="B7" s="11"/>
      <c r="C7" s="11"/>
      <c r="D7" s="11"/>
      <c r="E7" s="11"/>
      <c r="F7" s="11"/>
      <c r="G7" s="11"/>
      <c r="H7" s="12"/>
      <c r="I7" s="20"/>
    </row>
    <row r="8" spans="1:9" s="6" customFormat="1" ht="178.5" customHeight="1">
      <c r="A8" s="20"/>
      <c r="B8" s="74" t="s">
        <v>6</v>
      </c>
      <c r="C8" s="75"/>
      <c r="D8" s="75"/>
      <c r="E8" s="75"/>
      <c r="F8" s="75"/>
      <c r="G8" s="75"/>
      <c r="H8" s="76"/>
      <c r="I8" s="20"/>
    </row>
    <row r="9" spans="1:9" s="6" customFormat="1" ht="178.5" customHeight="1">
      <c r="A9" s="20"/>
      <c r="B9" s="77"/>
      <c r="C9" s="78"/>
      <c r="D9" s="78"/>
      <c r="E9" s="78"/>
      <c r="F9" s="78"/>
      <c r="G9" s="78"/>
      <c r="H9" s="79"/>
      <c r="I9" s="20"/>
    </row>
    <row r="10" spans="1:9" s="6" customFormat="1" ht="178.5" customHeight="1">
      <c r="A10" s="20"/>
      <c r="B10" s="77"/>
      <c r="C10" s="78"/>
      <c r="D10" s="78"/>
      <c r="E10" s="78"/>
      <c r="F10" s="78"/>
      <c r="G10" s="78"/>
      <c r="H10" s="79"/>
      <c r="I10" s="20"/>
    </row>
    <row r="11" spans="1:9" s="6" customFormat="1" ht="178.5" customHeight="1">
      <c r="A11" s="20"/>
      <c r="B11" s="77"/>
      <c r="C11" s="78"/>
      <c r="D11" s="78"/>
      <c r="E11" s="78"/>
      <c r="F11" s="78"/>
      <c r="G11" s="78"/>
      <c r="H11" s="79"/>
      <c r="I11" s="20"/>
    </row>
    <row r="12" spans="1:9" s="6" customFormat="1" ht="178.5" customHeight="1">
      <c r="A12" s="20"/>
      <c r="B12" s="77"/>
      <c r="C12" s="78"/>
      <c r="D12" s="78"/>
      <c r="E12" s="78"/>
      <c r="F12" s="78"/>
      <c r="G12" s="78"/>
      <c r="H12" s="79"/>
      <c r="I12" s="20"/>
    </row>
    <row r="13" spans="1:9" s="6" customFormat="1" ht="178.5" customHeight="1">
      <c r="A13" s="20"/>
      <c r="B13" s="77"/>
      <c r="C13" s="78"/>
      <c r="D13" s="78"/>
      <c r="E13" s="78"/>
      <c r="F13" s="78"/>
      <c r="G13" s="78"/>
      <c r="H13" s="79"/>
      <c r="I13" s="20"/>
    </row>
    <row r="14" spans="1:9" s="6" customFormat="1" ht="178.5" customHeight="1">
      <c r="A14" s="20"/>
      <c r="B14" s="77"/>
      <c r="C14" s="78"/>
      <c r="D14" s="78"/>
      <c r="E14" s="78"/>
      <c r="F14" s="78"/>
      <c r="G14" s="78"/>
      <c r="H14" s="79"/>
      <c r="I14" s="20"/>
    </row>
    <row r="15" spans="1:9" s="6" customFormat="1" ht="43.5" customHeight="1">
      <c r="A15" s="20"/>
      <c r="B15" s="80"/>
      <c r="C15" s="81"/>
      <c r="D15" s="81"/>
      <c r="E15" s="81"/>
      <c r="F15" s="81"/>
      <c r="G15" s="81"/>
      <c r="H15" s="82"/>
      <c r="I15" s="20"/>
    </row>
    <row r="16" spans="1:9" s="13" customFormat="1">
      <c r="A16" s="22"/>
      <c r="B16" s="83" t="s">
        <v>7</v>
      </c>
      <c r="C16" s="83"/>
      <c r="D16" s="83"/>
      <c r="E16" s="83"/>
      <c r="F16" s="83"/>
      <c r="G16" s="83"/>
      <c r="H16" s="83"/>
      <c r="I16" s="22"/>
    </row>
    <row r="17" spans="1:9" s="6" customFormat="1" ht="15" thickBot="1">
      <c r="A17" s="20"/>
      <c r="B17" s="20"/>
      <c r="C17" s="20"/>
      <c r="D17" s="20"/>
      <c r="E17" s="20"/>
      <c r="F17" s="20"/>
      <c r="G17" s="20"/>
      <c r="H17" s="24"/>
      <c r="I17" s="20"/>
    </row>
    <row r="18" spans="1:9" s="6" customFormat="1" ht="15.75" thickBot="1">
      <c r="A18" s="23"/>
      <c r="B18" s="25" t="s">
        <v>8</v>
      </c>
      <c r="C18" s="25" t="s">
        <v>9</v>
      </c>
      <c r="D18" s="23"/>
      <c r="E18" s="23"/>
      <c r="F18" s="23"/>
      <c r="G18" s="23"/>
      <c r="H18" s="23"/>
      <c r="I18" s="23"/>
    </row>
    <row r="19" spans="1:9" s="6" customFormat="1" ht="72.75" thickBot="1">
      <c r="A19" s="23"/>
      <c r="B19" s="25" t="s">
        <v>10</v>
      </c>
      <c r="C19" s="25" t="s">
        <v>11</v>
      </c>
      <c r="D19" s="23"/>
      <c r="E19" s="23"/>
      <c r="F19" s="23"/>
      <c r="G19" s="23"/>
      <c r="H19" s="23"/>
      <c r="I19" s="23"/>
    </row>
    <row r="20" spans="1:9" s="6" customFormat="1" ht="58.5" thickBot="1">
      <c r="A20" s="23"/>
      <c r="B20" s="25" t="s">
        <v>12</v>
      </c>
      <c r="C20" s="25" t="s">
        <v>13</v>
      </c>
      <c r="D20" s="23"/>
      <c r="E20" s="23"/>
      <c r="F20" s="23"/>
      <c r="G20" s="23"/>
      <c r="H20" s="23"/>
      <c r="I20" s="23"/>
    </row>
    <row r="21" spans="1:9" s="6" customFormat="1" ht="59.25" thickBot="1">
      <c r="A21" s="23"/>
      <c r="B21" s="25" t="s">
        <v>14</v>
      </c>
      <c r="C21" s="25" t="s">
        <v>15</v>
      </c>
      <c r="D21" s="23"/>
      <c r="E21" s="23"/>
      <c r="F21" s="23"/>
      <c r="G21" s="23"/>
      <c r="H21" s="23"/>
      <c r="I21" s="23"/>
    </row>
    <row r="22" spans="1:9" s="6" customFormat="1">
      <c r="A22" s="23"/>
      <c r="B22" s="23"/>
      <c r="C22" s="23"/>
      <c r="D22" s="23"/>
      <c r="E22" s="23"/>
      <c r="F22" s="23"/>
      <c r="G22" s="23"/>
      <c r="H22" s="23"/>
      <c r="I22" s="23"/>
    </row>
    <row r="23" spans="1:9" s="6" customFormat="1">
      <c r="A23" s="23"/>
      <c r="B23" s="23"/>
      <c r="C23" s="23"/>
      <c r="D23" s="23"/>
      <c r="E23" s="23"/>
      <c r="F23" s="23"/>
      <c r="G23" s="23"/>
      <c r="H23" s="23"/>
      <c r="I23" s="23"/>
    </row>
  </sheetData>
  <mergeCells count="9">
    <mergeCell ref="A5:B5"/>
    <mergeCell ref="B6:H6"/>
    <mergeCell ref="B8:H15"/>
    <mergeCell ref="B16:H16"/>
    <mergeCell ref="C3:F4"/>
    <mergeCell ref="B2:B4"/>
    <mergeCell ref="C2:F2"/>
    <mergeCell ref="G2:H2"/>
    <mergeCell ref="G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abSelected="1" zoomScale="85" zoomScaleNormal="85" workbookViewId="0">
      <selection activeCell="D32" sqref="D32"/>
    </sheetView>
  </sheetViews>
  <sheetFormatPr baseColWidth="10" defaultColWidth="0" defaultRowHeight="15" zeroHeight="1"/>
  <cols>
    <col min="1" max="1" width="2.85546875" bestFit="1" customWidth="1"/>
    <col min="2" max="2" width="34" customWidth="1"/>
    <col min="3" max="3" width="45.85546875" customWidth="1"/>
    <col min="4" max="4" width="68.7109375" customWidth="1"/>
    <col min="5" max="5" width="21.7109375" bestFit="1" customWidth="1"/>
    <col min="6" max="7" width="28.7109375" customWidth="1"/>
    <col min="8" max="8" width="37.28515625" customWidth="1"/>
    <col min="9" max="9" width="46" customWidth="1"/>
    <col min="10" max="10" width="11.42578125" style="16" customWidth="1"/>
    <col min="11" max="16384" width="11.42578125" hidden="1"/>
  </cols>
  <sheetData>
    <row r="1" spans="1:9" s="16" customFormat="1" ht="15" customHeight="1">
      <c r="B1" s="107" t="e" vm="1">
        <v>#VALUE!</v>
      </c>
      <c r="C1" s="98" t="s">
        <v>0</v>
      </c>
      <c r="D1" s="99"/>
      <c r="E1" s="99"/>
      <c r="F1" s="99"/>
      <c r="G1" s="100"/>
      <c r="H1" s="108" t="s">
        <v>16</v>
      </c>
      <c r="I1" s="109"/>
    </row>
    <row r="2" spans="1:9" s="16" customFormat="1" ht="15" customHeight="1">
      <c r="B2" s="107"/>
      <c r="C2" s="101" t="s">
        <v>2</v>
      </c>
      <c r="D2" s="102"/>
      <c r="E2" s="102"/>
      <c r="F2" s="102"/>
      <c r="G2" s="103"/>
      <c r="H2" s="110" t="s">
        <v>3</v>
      </c>
      <c r="I2" s="111"/>
    </row>
    <row r="3" spans="1:9" s="16" customFormat="1" ht="15.75" thickBot="1">
      <c r="B3" s="107"/>
      <c r="C3" s="104"/>
      <c r="D3" s="105"/>
      <c r="E3" s="105"/>
      <c r="F3" s="105"/>
      <c r="G3" s="106"/>
      <c r="H3" s="17" t="s">
        <v>4</v>
      </c>
      <c r="I3" s="18">
        <v>46013</v>
      </c>
    </row>
    <row r="4" spans="1:9" s="16" customFormat="1"/>
    <row r="5" spans="1:9" s="16" customFormat="1"/>
    <row r="6" spans="1:9" ht="15" customHeight="1">
      <c r="A6" s="2" t="s">
        <v>17</v>
      </c>
      <c r="B6" s="15" t="s">
        <v>18</v>
      </c>
      <c r="C6" s="15" t="s">
        <v>19</v>
      </c>
      <c r="D6" s="15" t="s">
        <v>20</v>
      </c>
      <c r="E6" s="15" t="s">
        <v>21</v>
      </c>
      <c r="F6" s="15" t="s">
        <v>22</v>
      </c>
      <c r="G6" s="15" t="s">
        <v>23</v>
      </c>
      <c r="H6" s="15" t="s">
        <v>24</v>
      </c>
      <c r="I6" s="15" t="s">
        <v>25</v>
      </c>
    </row>
    <row r="7" spans="1:9" ht="94.5" customHeight="1">
      <c r="A7" s="1">
        <v>1</v>
      </c>
      <c r="B7" s="115" t="s">
        <v>57</v>
      </c>
      <c r="C7" s="115" t="s">
        <v>56</v>
      </c>
      <c r="D7" s="27" t="s">
        <v>62</v>
      </c>
      <c r="E7" s="26" t="s">
        <v>58</v>
      </c>
      <c r="F7" s="26">
        <v>3</v>
      </c>
      <c r="G7" s="26">
        <v>3</v>
      </c>
      <c r="H7" s="120">
        <v>0.67</v>
      </c>
      <c r="I7" s="115" t="s">
        <v>66</v>
      </c>
    </row>
    <row r="8" spans="1:9" ht="409.5">
      <c r="A8" s="1">
        <v>2</v>
      </c>
      <c r="B8" s="116"/>
      <c r="C8" s="116"/>
      <c r="D8" s="27" t="s">
        <v>63</v>
      </c>
      <c r="E8" s="26" t="s">
        <v>59</v>
      </c>
      <c r="F8" s="26">
        <v>6</v>
      </c>
      <c r="G8" s="26">
        <v>6</v>
      </c>
      <c r="H8" s="121"/>
      <c r="I8" s="116"/>
    </row>
    <row r="9" spans="1:9" ht="409.5">
      <c r="A9" s="1">
        <v>3</v>
      </c>
      <c r="B9" s="116"/>
      <c r="C9" s="116"/>
      <c r="D9" s="27" t="s">
        <v>64</v>
      </c>
      <c r="E9" s="26" t="s">
        <v>60</v>
      </c>
      <c r="F9" s="26">
        <v>80</v>
      </c>
      <c r="G9" s="26">
        <v>122</v>
      </c>
      <c r="H9" s="121"/>
      <c r="I9" s="116"/>
    </row>
    <row r="10" spans="1:9" ht="123.75">
      <c r="A10" s="1">
        <v>4</v>
      </c>
      <c r="B10" s="117"/>
      <c r="C10" s="117"/>
      <c r="D10" s="27" t="s">
        <v>65</v>
      </c>
      <c r="E10" s="26" t="s">
        <v>61</v>
      </c>
      <c r="F10" s="26">
        <v>20</v>
      </c>
      <c r="G10" s="26">
        <v>24</v>
      </c>
      <c r="H10" s="122"/>
      <c r="I10" s="116"/>
    </row>
    <row r="11" spans="1:9" s="16" customFormat="1" ht="146.25">
      <c r="A11" s="119">
        <v>5</v>
      </c>
      <c r="B11" s="118" t="s">
        <v>57</v>
      </c>
      <c r="C11" s="118" t="s">
        <v>93</v>
      </c>
      <c r="D11" s="36" t="s">
        <v>94</v>
      </c>
      <c r="E11" s="37" t="s">
        <v>98</v>
      </c>
      <c r="F11" s="37">
        <v>1</v>
      </c>
      <c r="G11" s="37">
        <v>1</v>
      </c>
      <c r="H11" s="112">
        <v>0.67</v>
      </c>
      <c r="I11" s="116"/>
    </row>
    <row r="12" spans="1:9" s="16" customFormat="1" ht="67.5">
      <c r="A12" s="119"/>
      <c r="B12" s="118"/>
      <c r="C12" s="118"/>
      <c r="D12" s="36" t="s">
        <v>95</v>
      </c>
      <c r="E12" s="37" t="s">
        <v>99</v>
      </c>
      <c r="F12" s="37">
        <v>50</v>
      </c>
      <c r="G12" s="37">
        <v>50</v>
      </c>
      <c r="H12" s="113"/>
      <c r="I12" s="116"/>
    </row>
    <row r="13" spans="1:9" s="16" customFormat="1" ht="135">
      <c r="A13" s="119"/>
      <c r="B13" s="118"/>
      <c r="C13" s="118"/>
      <c r="D13" s="36" t="s">
        <v>96</v>
      </c>
      <c r="E13" s="37" t="s">
        <v>100</v>
      </c>
      <c r="F13" s="37">
        <v>1</v>
      </c>
      <c r="G13" s="37">
        <v>1</v>
      </c>
      <c r="H13" s="113"/>
      <c r="I13" s="116"/>
    </row>
    <row r="14" spans="1:9" s="16" customFormat="1" ht="157.5" hidden="1" customHeight="1">
      <c r="A14" s="119"/>
      <c r="B14" s="118"/>
      <c r="C14" s="118"/>
      <c r="D14" s="36" t="s">
        <v>97</v>
      </c>
      <c r="E14" s="37" t="s">
        <v>60</v>
      </c>
      <c r="F14" s="37">
        <v>30</v>
      </c>
      <c r="G14" s="32"/>
      <c r="H14" s="113"/>
      <c r="I14" s="116"/>
    </row>
    <row r="15" spans="1:9" s="16" customFormat="1" ht="14.25" hidden="1" customHeight="1">
      <c r="A15" s="119"/>
      <c r="B15" s="118"/>
      <c r="C15" s="118"/>
      <c r="D15" s="32"/>
      <c r="E15" s="32"/>
      <c r="F15" s="32"/>
      <c r="G15" s="32"/>
      <c r="H15" s="113"/>
      <c r="I15" s="116"/>
    </row>
    <row r="16" spans="1:9" s="16" customFormat="1" ht="14.25" hidden="1" customHeight="1">
      <c r="A16" s="119"/>
      <c r="B16" s="118"/>
      <c r="C16" s="118"/>
      <c r="D16" s="32"/>
      <c r="E16" s="32"/>
      <c r="F16" s="32"/>
      <c r="G16" s="32"/>
      <c r="H16" s="113"/>
      <c r="I16" s="116"/>
    </row>
    <row r="17" spans="1:9" s="16" customFormat="1" ht="14.25" hidden="1" customHeight="1">
      <c r="A17" s="119"/>
      <c r="B17" s="118"/>
      <c r="C17" s="118"/>
      <c r="D17" s="32"/>
      <c r="E17" s="32"/>
      <c r="F17" s="32"/>
      <c r="G17" s="32"/>
      <c r="H17" s="113"/>
      <c r="I17" s="116"/>
    </row>
    <row r="18" spans="1:9" s="16" customFormat="1" ht="14.25" hidden="1" customHeight="1">
      <c r="A18" s="119"/>
      <c r="B18" s="118"/>
      <c r="C18" s="118"/>
      <c r="D18" s="32"/>
      <c r="E18" s="32"/>
      <c r="F18" s="32"/>
      <c r="G18" s="32"/>
      <c r="H18" s="113"/>
      <c r="I18" s="116"/>
    </row>
    <row r="19" spans="1:9" s="16" customFormat="1" ht="14.25" hidden="1" customHeight="1">
      <c r="A19" s="119"/>
      <c r="B19" s="118"/>
      <c r="C19" s="118"/>
      <c r="D19" s="32"/>
      <c r="E19" s="32"/>
      <c r="F19" s="32"/>
      <c r="G19" s="32"/>
      <c r="H19" s="113"/>
      <c r="I19" s="116"/>
    </row>
    <row r="20" spans="1:9" s="16" customFormat="1" ht="14.25" hidden="1" customHeight="1">
      <c r="A20" s="119"/>
      <c r="B20" s="118"/>
      <c r="C20" s="118"/>
      <c r="D20" s="32"/>
      <c r="E20" s="32"/>
      <c r="F20" s="32"/>
      <c r="G20" s="32"/>
      <c r="H20" s="113"/>
      <c r="I20" s="116"/>
    </row>
    <row r="21" spans="1:9" s="16" customFormat="1" ht="14.25" hidden="1" customHeight="1">
      <c r="A21" s="119"/>
      <c r="B21" s="118"/>
      <c r="C21" s="118"/>
      <c r="D21" s="32"/>
      <c r="E21" s="32"/>
      <c r="F21" s="32"/>
      <c r="G21" s="32"/>
      <c r="H21" s="113"/>
      <c r="I21" s="116"/>
    </row>
    <row r="22" spans="1:9" s="16" customFormat="1" ht="14.25" hidden="1" customHeight="1">
      <c r="A22" s="119"/>
      <c r="B22" s="118"/>
      <c r="C22" s="118"/>
      <c r="D22" s="32"/>
      <c r="E22" s="32"/>
      <c r="F22" s="32"/>
      <c r="G22" s="32"/>
      <c r="H22" s="113"/>
      <c r="I22" s="116"/>
    </row>
    <row r="23" spans="1:9" s="16" customFormat="1" ht="14.25" hidden="1" customHeight="1">
      <c r="A23" s="119"/>
      <c r="B23" s="118"/>
      <c r="C23" s="118"/>
      <c r="D23" s="32"/>
      <c r="E23" s="32"/>
      <c r="F23" s="32"/>
      <c r="G23" s="32"/>
      <c r="H23" s="113"/>
      <c r="I23" s="116"/>
    </row>
    <row r="24" spans="1:9" s="16" customFormat="1" ht="14.25" hidden="1" customHeight="1">
      <c r="A24" s="119"/>
      <c r="B24" s="118"/>
      <c r="C24" s="118"/>
      <c r="D24" s="32"/>
      <c r="E24" s="32"/>
      <c r="F24" s="32"/>
      <c r="G24" s="32"/>
      <c r="H24" s="113"/>
      <c r="I24" s="116"/>
    </row>
    <row r="25" spans="1:9" s="16" customFormat="1" ht="14.25" hidden="1" customHeight="1">
      <c r="A25" s="119"/>
      <c r="B25" s="118"/>
      <c r="C25" s="118"/>
      <c r="D25" s="32"/>
      <c r="E25" s="32"/>
      <c r="F25" s="32"/>
      <c r="G25" s="32"/>
      <c r="H25" s="113"/>
      <c r="I25" s="116"/>
    </row>
    <row r="26" spans="1:9" s="16" customFormat="1" ht="14.25" hidden="1" customHeight="1">
      <c r="A26" s="119"/>
      <c r="B26" s="118"/>
      <c r="C26" s="118"/>
      <c r="D26" s="32"/>
      <c r="E26" s="32"/>
      <c r="F26" s="32"/>
      <c r="G26" s="32"/>
      <c r="H26" s="113"/>
      <c r="I26" s="116"/>
    </row>
    <row r="27" spans="1:9" s="16" customFormat="1" ht="14.25" hidden="1" customHeight="1">
      <c r="A27" s="119"/>
      <c r="B27" s="118"/>
      <c r="C27" s="118"/>
      <c r="D27" s="32"/>
      <c r="E27" s="32"/>
      <c r="F27" s="32"/>
      <c r="G27" s="32"/>
      <c r="H27" s="113"/>
      <c r="I27" s="116"/>
    </row>
    <row r="28" spans="1:9" s="16" customFormat="1" ht="14.25" hidden="1" customHeight="1">
      <c r="A28" s="119"/>
      <c r="B28" s="118"/>
      <c r="C28" s="118"/>
      <c r="D28" s="32"/>
      <c r="E28" s="32"/>
      <c r="F28" s="32"/>
      <c r="G28" s="32"/>
      <c r="H28" s="113"/>
      <c r="I28" s="116"/>
    </row>
    <row r="29" spans="1:9" s="16" customFormat="1" ht="14.25" hidden="1" customHeight="1">
      <c r="A29" s="119"/>
      <c r="B29" s="118"/>
      <c r="C29" s="118"/>
      <c r="D29" s="32"/>
      <c r="E29" s="32"/>
      <c r="F29" s="32"/>
      <c r="G29" s="32"/>
      <c r="H29" s="113"/>
      <c r="I29" s="116"/>
    </row>
    <row r="30" spans="1:9" s="16" customFormat="1" ht="14.25" hidden="1" customHeight="1">
      <c r="A30" s="119"/>
      <c r="B30" s="118"/>
      <c r="C30" s="118"/>
      <c r="D30" s="32"/>
      <c r="E30" s="32"/>
      <c r="F30" s="32"/>
      <c r="G30" s="32"/>
      <c r="H30" s="113"/>
      <c r="I30" s="116"/>
    </row>
    <row r="31" spans="1:9" s="16" customFormat="1" ht="14.25" hidden="1" customHeight="1">
      <c r="A31" s="119"/>
      <c r="B31" s="118"/>
      <c r="C31" s="118"/>
      <c r="D31" s="32"/>
      <c r="E31" s="32"/>
      <c r="F31" s="32"/>
      <c r="G31" s="32"/>
      <c r="H31" s="113"/>
      <c r="I31" s="116"/>
    </row>
    <row r="32" spans="1:9" ht="157.5">
      <c r="A32" s="119"/>
      <c r="B32" s="118"/>
      <c r="C32" s="118"/>
      <c r="D32" s="36" t="s">
        <v>101</v>
      </c>
      <c r="E32" s="37" t="s">
        <v>60</v>
      </c>
      <c r="F32" s="37">
        <v>30</v>
      </c>
      <c r="G32" s="37">
        <v>30</v>
      </c>
      <c r="H32" s="114"/>
      <c r="I32" s="117"/>
    </row>
  </sheetData>
  <mergeCells count="13">
    <mergeCell ref="H11:H32"/>
    <mergeCell ref="I7:I32"/>
    <mergeCell ref="B11:B32"/>
    <mergeCell ref="C11:C32"/>
    <mergeCell ref="A11:A32"/>
    <mergeCell ref="C7:C10"/>
    <mergeCell ref="B7:B10"/>
    <mergeCell ref="H7:H10"/>
    <mergeCell ref="C1:G1"/>
    <mergeCell ref="C2:G3"/>
    <mergeCell ref="B1:B3"/>
    <mergeCell ref="H1:I1"/>
    <mergeCell ref="H2: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6"/>
  <sheetViews>
    <sheetView showGridLines="0" view="pageBreakPreview" zoomScaleNormal="100" zoomScaleSheetLayoutView="100" workbookViewId="0">
      <selection activeCell="B5" sqref="B5"/>
    </sheetView>
  </sheetViews>
  <sheetFormatPr baseColWidth="10" defaultRowHeight="15"/>
  <cols>
    <col min="1" max="1" width="28" customWidth="1"/>
    <col min="2" max="2" width="30.42578125" bestFit="1" customWidth="1"/>
    <col min="3" max="3" width="21" customWidth="1"/>
    <col min="4" max="4" width="28.5703125" bestFit="1" customWidth="1"/>
    <col min="5" max="5" width="29.28515625" style="58" customWidth="1"/>
    <col min="6" max="6" width="29.28515625" customWidth="1"/>
    <col min="7" max="7" width="29.28515625" style="57" customWidth="1"/>
    <col min="8" max="8" width="20.85546875" customWidth="1"/>
    <col min="9" max="9" width="18.7109375" customWidth="1"/>
    <col min="10" max="10" width="13.42578125" customWidth="1"/>
    <col min="11" max="11" width="24.7109375" customWidth="1"/>
  </cols>
  <sheetData>
    <row r="1" spans="1:12" s="16" customFormat="1" ht="15" customHeight="1">
      <c r="A1" s="132" t="e" vm="1">
        <v>#VALUE!</v>
      </c>
      <c r="B1" s="133"/>
      <c r="C1" s="98" t="s">
        <v>0</v>
      </c>
      <c r="D1" s="99"/>
      <c r="E1" s="123"/>
      <c r="F1" s="99"/>
      <c r="G1" s="99"/>
      <c r="H1" s="99"/>
      <c r="I1" s="100"/>
      <c r="J1" s="108" t="s">
        <v>16</v>
      </c>
      <c r="K1" s="109"/>
    </row>
    <row r="2" spans="1:12" s="16" customFormat="1" ht="15" customHeight="1">
      <c r="A2" s="132"/>
      <c r="B2" s="133"/>
      <c r="C2" s="101" t="s">
        <v>2</v>
      </c>
      <c r="D2" s="102"/>
      <c r="E2" s="102"/>
      <c r="F2" s="102"/>
      <c r="G2" s="102"/>
      <c r="H2" s="102"/>
      <c r="I2" s="103"/>
      <c r="J2" s="110" t="s">
        <v>3</v>
      </c>
      <c r="K2" s="111"/>
    </row>
    <row r="3" spans="1:12" s="16" customFormat="1" ht="15.75" thickBot="1">
      <c r="A3" s="132"/>
      <c r="B3" s="133"/>
      <c r="C3" s="104"/>
      <c r="D3" s="105"/>
      <c r="E3" s="105"/>
      <c r="F3" s="105"/>
      <c r="G3" s="105"/>
      <c r="H3" s="105"/>
      <c r="I3" s="106"/>
      <c r="J3" s="17" t="s">
        <v>4</v>
      </c>
      <c r="K3" s="18">
        <v>46013</v>
      </c>
    </row>
    <row r="4" spans="1:12" s="16" customFormat="1">
      <c r="E4" s="59"/>
      <c r="F4" s="33"/>
      <c r="G4" s="33"/>
    </row>
    <row r="5" spans="1:12" s="16" customFormat="1">
      <c r="A5" s="19" t="s">
        <v>26</v>
      </c>
      <c r="E5" s="59"/>
      <c r="F5" s="33"/>
      <c r="G5" s="33"/>
    </row>
    <row r="6" spans="1:12">
      <c r="A6" s="16"/>
      <c r="B6" s="16"/>
      <c r="C6" s="16"/>
      <c r="D6" s="16"/>
      <c r="E6" s="59"/>
      <c r="F6" s="33"/>
      <c r="G6" s="33"/>
      <c r="H6" s="16"/>
      <c r="I6" s="16"/>
      <c r="J6" s="16"/>
      <c r="K6" s="16"/>
      <c r="L6" s="16"/>
    </row>
    <row r="7" spans="1:12" s="38" customFormat="1" ht="30">
      <c r="A7" s="14" t="s">
        <v>27</v>
      </c>
      <c r="B7" s="14" t="s">
        <v>28</v>
      </c>
      <c r="C7" s="14" t="s">
        <v>29</v>
      </c>
      <c r="D7" s="14" t="s">
        <v>30</v>
      </c>
      <c r="E7" s="54" t="s">
        <v>31</v>
      </c>
      <c r="F7" s="14" t="s">
        <v>32</v>
      </c>
      <c r="G7" s="14" t="s">
        <v>33</v>
      </c>
      <c r="H7" s="14" t="s">
        <v>34</v>
      </c>
      <c r="I7" s="14" t="s">
        <v>35</v>
      </c>
      <c r="L7" s="35"/>
    </row>
    <row r="8" spans="1:12" ht="75">
      <c r="A8" s="28" t="s">
        <v>56</v>
      </c>
      <c r="B8" s="29">
        <f>3820+32</f>
        <v>3852</v>
      </c>
      <c r="C8" s="30">
        <f>2300+7</f>
        <v>2307</v>
      </c>
      <c r="D8" s="29">
        <v>0</v>
      </c>
      <c r="E8" s="55">
        <v>0</v>
      </c>
      <c r="F8" s="29">
        <v>0</v>
      </c>
      <c r="G8" s="29">
        <v>0</v>
      </c>
      <c r="H8" s="29">
        <v>0</v>
      </c>
      <c r="I8" s="29">
        <v>0</v>
      </c>
      <c r="L8" s="31"/>
    </row>
    <row r="9" spans="1:12" ht="75">
      <c r="A9" s="28" t="s">
        <v>93</v>
      </c>
      <c r="B9" s="29">
        <v>1524</v>
      </c>
      <c r="C9" s="29">
        <v>1122</v>
      </c>
      <c r="D9" s="29">
        <v>0</v>
      </c>
      <c r="E9" s="55">
        <v>0</v>
      </c>
      <c r="F9" s="29">
        <v>0</v>
      </c>
      <c r="G9" s="29">
        <v>0</v>
      </c>
      <c r="H9" s="29">
        <v>0</v>
      </c>
      <c r="I9" s="29">
        <v>0</v>
      </c>
      <c r="L9" s="31"/>
    </row>
    <row r="10" spans="1:12">
      <c r="A10" s="16"/>
      <c r="B10" s="16"/>
      <c r="C10" s="16"/>
      <c r="D10" s="16"/>
      <c r="E10" s="59"/>
      <c r="F10" s="33"/>
      <c r="G10" s="33"/>
      <c r="H10" s="16"/>
      <c r="I10" s="16"/>
      <c r="J10" s="16"/>
      <c r="K10" s="16"/>
      <c r="L10" s="16"/>
    </row>
    <row r="11" spans="1:12">
      <c r="A11" s="16"/>
      <c r="B11" s="16"/>
      <c r="C11" s="16"/>
      <c r="D11" s="16"/>
      <c r="E11" s="59"/>
      <c r="F11" s="33"/>
      <c r="G11" s="33"/>
      <c r="H11" s="16"/>
      <c r="I11" s="16"/>
      <c r="J11" s="16"/>
      <c r="K11" s="16"/>
      <c r="L11" s="16"/>
    </row>
    <row r="12" spans="1:12">
      <c r="A12" s="19" t="s">
        <v>36</v>
      </c>
      <c r="B12" s="16"/>
      <c r="C12" s="59"/>
      <c r="D12" s="59"/>
      <c r="E12" s="59"/>
      <c r="F12" s="33"/>
      <c r="G12" s="33"/>
      <c r="H12" s="16"/>
      <c r="I12" s="16"/>
      <c r="J12" s="16"/>
      <c r="K12" s="16"/>
      <c r="L12" s="16"/>
    </row>
    <row r="13" spans="1:12">
      <c r="A13" s="16"/>
      <c r="B13" s="16"/>
      <c r="C13" s="16"/>
      <c r="D13" s="16"/>
      <c r="E13" s="59"/>
      <c r="F13" s="33"/>
      <c r="G13" s="33"/>
      <c r="H13" s="16"/>
      <c r="I13" s="16"/>
      <c r="J13" s="16"/>
      <c r="K13" s="16"/>
      <c r="L13" s="16"/>
    </row>
    <row r="14" spans="1:12" ht="69" customHeight="1">
      <c r="A14" s="14" t="s">
        <v>37</v>
      </c>
      <c r="B14" s="14" t="s">
        <v>38</v>
      </c>
      <c r="C14" s="14" t="s">
        <v>39</v>
      </c>
      <c r="D14" s="14" t="s">
        <v>40</v>
      </c>
      <c r="E14" s="54" t="s">
        <v>41</v>
      </c>
      <c r="F14" s="14" t="s">
        <v>42</v>
      </c>
      <c r="G14" s="14" t="s">
        <v>27</v>
      </c>
      <c r="H14" s="16"/>
      <c r="I14" s="16"/>
      <c r="J14" s="16"/>
      <c r="K14" s="16"/>
      <c r="L14" s="16"/>
    </row>
    <row r="15" spans="1:12" ht="240">
      <c r="A15" s="29" t="s">
        <v>82</v>
      </c>
      <c r="B15" s="29" t="s">
        <v>71</v>
      </c>
      <c r="C15" s="29" t="s">
        <v>78</v>
      </c>
      <c r="D15" s="28" t="s">
        <v>255</v>
      </c>
      <c r="E15" s="50">
        <v>24189672</v>
      </c>
      <c r="F15" s="29">
        <v>98</v>
      </c>
      <c r="G15" s="65" t="s">
        <v>56</v>
      </c>
      <c r="H15" s="61"/>
      <c r="I15" s="62"/>
      <c r="J15" s="16"/>
      <c r="K15" s="16"/>
    </row>
    <row r="16" spans="1:12" ht="105">
      <c r="A16" s="29" t="s">
        <v>83</v>
      </c>
      <c r="B16" s="29" t="s">
        <v>69</v>
      </c>
      <c r="C16" s="29" t="s">
        <v>78</v>
      </c>
      <c r="D16" s="28" t="s">
        <v>206</v>
      </c>
      <c r="E16" s="50">
        <v>3533714</v>
      </c>
      <c r="F16" s="29">
        <v>25</v>
      </c>
      <c r="G16" s="65" t="s">
        <v>56</v>
      </c>
      <c r="H16" s="61"/>
      <c r="I16" s="62"/>
      <c r="J16" s="16"/>
      <c r="K16" s="16"/>
    </row>
    <row r="17" spans="1:11" ht="195">
      <c r="A17" s="29" t="s">
        <v>84</v>
      </c>
      <c r="B17" s="29" t="s">
        <v>74</v>
      </c>
      <c r="C17" s="29" t="s">
        <v>78</v>
      </c>
      <c r="D17" s="28" t="s">
        <v>207</v>
      </c>
      <c r="E17" s="50">
        <v>7642276</v>
      </c>
      <c r="F17" s="29">
        <v>110</v>
      </c>
      <c r="G17" s="65" t="s">
        <v>56</v>
      </c>
      <c r="H17" s="61"/>
      <c r="I17" s="62"/>
      <c r="J17" s="16"/>
      <c r="K17" s="16"/>
    </row>
    <row r="18" spans="1:11" ht="165">
      <c r="A18" s="60" t="s">
        <v>80</v>
      </c>
      <c r="B18" s="60" t="s">
        <v>81</v>
      </c>
      <c r="C18" s="29" t="s">
        <v>78</v>
      </c>
      <c r="D18" s="28" t="s">
        <v>208</v>
      </c>
      <c r="E18" s="50">
        <v>8078596</v>
      </c>
      <c r="F18" s="29">
        <v>118</v>
      </c>
      <c r="G18" s="65" t="s">
        <v>56</v>
      </c>
      <c r="H18" s="63"/>
      <c r="I18" s="62"/>
      <c r="J18" s="16"/>
      <c r="K18" s="16"/>
    </row>
    <row r="19" spans="1:11" ht="105">
      <c r="A19" s="60" t="s">
        <v>88</v>
      </c>
      <c r="B19" s="60" t="s">
        <v>75</v>
      </c>
      <c r="C19" s="29" t="s">
        <v>78</v>
      </c>
      <c r="D19" s="28" t="s">
        <v>206</v>
      </c>
      <c r="E19" s="50">
        <v>4522944</v>
      </c>
      <c r="F19" s="29">
        <v>114</v>
      </c>
      <c r="G19" s="65" t="s">
        <v>56</v>
      </c>
      <c r="H19" s="63"/>
      <c r="I19" s="62"/>
      <c r="J19" s="16"/>
      <c r="K19" s="16"/>
    </row>
    <row r="20" spans="1:11" ht="409.5">
      <c r="A20" s="29" t="s">
        <v>92</v>
      </c>
      <c r="B20" s="28" t="s">
        <v>265</v>
      </c>
      <c r="C20" s="29" t="s">
        <v>79</v>
      </c>
      <c r="D20" s="28" t="s">
        <v>209</v>
      </c>
      <c r="E20" s="50">
        <v>10293169</v>
      </c>
      <c r="F20" s="29">
        <v>131</v>
      </c>
      <c r="G20" s="65" t="s">
        <v>56</v>
      </c>
      <c r="H20" s="64"/>
      <c r="I20" s="62"/>
      <c r="J20" s="16"/>
      <c r="K20" s="16"/>
    </row>
    <row r="21" spans="1:11" ht="135">
      <c r="A21" s="29" t="s">
        <v>85</v>
      </c>
      <c r="B21" s="29" t="s">
        <v>67</v>
      </c>
      <c r="C21" s="29" t="s">
        <v>79</v>
      </c>
      <c r="D21" s="28" t="s">
        <v>210</v>
      </c>
      <c r="E21" s="50">
        <v>3866022</v>
      </c>
      <c r="F21" s="29">
        <v>124</v>
      </c>
      <c r="G21" s="65" t="s">
        <v>56</v>
      </c>
      <c r="H21" s="61"/>
      <c r="I21" s="62"/>
      <c r="J21" s="16"/>
      <c r="K21" s="16"/>
    </row>
    <row r="22" spans="1:11" ht="195">
      <c r="A22" s="29" t="s">
        <v>83</v>
      </c>
      <c r="B22" s="29" t="s">
        <v>68</v>
      </c>
      <c r="C22" s="29" t="s">
        <v>79</v>
      </c>
      <c r="D22" s="28" t="s">
        <v>213</v>
      </c>
      <c r="E22" s="50">
        <v>7315305</v>
      </c>
      <c r="F22" s="29">
        <v>155</v>
      </c>
      <c r="G22" s="65" t="s">
        <v>56</v>
      </c>
      <c r="H22" s="61"/>
      <c r="I22" s="62"/>
      <c r="J22" s="16"/>
      <c r="K22" s="16"/>
    </row>
    <row r="23" spans="1:11" ht="105">
      <c r="A23" s="29" t="s">
        <v>86</v>
      </c>
      <c r="B23" s="29" t="s">
        <v>70</v>
      </c>
      <c r="C23" s="29" t="s">
        <v>79</v>
      </c>
      <c r="D23" s="28" t="s">
        <v>206</v>
      </c>
      <c r="E23" s="50">
        <v>7122711</v>
      </c>
      <c r="F23" s="29">
        <v>84</v>
      </c>
      <c r="G23" s="65" t="s">
        <v>56</v>
      </c>
      <c r="H23" s="61"/>
      <c r="I23" s="62"/>
      <c r="J23" s="16"/>
      <c r="K23" s="16"/>
    </row>
    <row r="24" spans="1:11" ht="105">
      <c r="A24" s="29" t="s">
        <v>87</v>
      </c>
      <c r="B24" s="29" t="s">
        <v>72</v>
      </c>
      <c r="C24" s="29" t="s">
        <v>79</v>
      </c>
      <c r="D24" s="28" t="s">
        <v>212</v>
      </c>
      <c r="E24" s="50">
        <v>16514923</v>
      </c>
      <c r="F24" s="29">
        <v>135</v>
      </c>
      <c r="G24" s="65" t="s">
        <v>56</v>
      </c>
      <c r="H24" s="61"/>
      <c r="I24" s="62"/>
      <c r="J24" s="16"/>
      <c r="K24" s="16"/>
    </row>
    <row r="25" spans="1:11" ht="105">
      <c r="A25" s="29" t="s">
        <v>73</v>
      </c>
      <c r="B25" s="29" t="s">
        <v>256</v>
      </c>
      <c r="C25" s="29" t="s">
        <v>79</v>
      </c>
      <c r="D25" s="28" t="s">
        <v>212</v>
      </c>
      <c r="E25" s="50">
        <v>6941511</v>
      </c>
      <c r="F25" s="29">
        <v>84</v>
      </c>
      <c r="G25" s="65" t="s">
        <v>56</v>
      </c>
      <c r="H25" s="61"/>
      <c r="I25" s="62"/>
      <c r="J25" s="16"/>
      <c r="K25" s="16"/>
    </row>
    <row r="26" spans="1:11" ht="180">
      <c r="A26" s="29" t="s">
        <v>89</v>
      </c>
      <c r="B26" s="29" t="s">
        <v>76</v>
      </c>
      <c r="C26" s="29" t="s">
        <v>79</v>
      </c>
      <c r="D26" s="28" t="s">
        <v>215</v>
      </c>
      <c r="E26" s="50">
        <v>20759108</v>
      </c>
      <c r="F26" s="29">
        <v>83</v>
      </c>
      <c r="G26" s="65" t="s">
        <v>56</v>
      </c>
      <c r="H26" s="61"/>
      <c r="I26" s="62"/>
      <c r="J26" s="16"/>
      <c r="K26" s="16"/>
    </row>
    <row r="27" spans="1:11" ht="240">
      <c r="A27" s="29" t="s">
        <v>90</v>
      </c>
      <c r="B27" s="29" t="s">
        <v>77</v>
      </c>
      <c r="C27" s="29" t="s">
        <v>79</v>
      </c>
      <c r="D27" s="28" t="s">
        <v>211</v>
      </c>
      <c r="E27" s="50">
        <v>8418491</v>
      </c>
      <c r="F27" s="29">
        <v>52</v>
      </c>
      <c r="G27" s="65" t="s">
        <v>56</v>
      </c>
      <c r="H27" s="61"/>
      <c r="I27" s="62"/>
      <c r="J27" s="16"/>
      <c r="K27" s="16"/>
    </row>
    <row r="28" spans="1:11" ht="285">
      <c r="A28" s="29" t="s">
        <v>91</v>
      </c>
      <c r="B28" s="29" t="s">
        <v>91</v>
      </c>
      <c r="C28" s="29" t="s">
        <v>79</v>
      </c>
      <c r="D28" s="28" t="s">
        <v>263</v>
      </c>
      <c r="E28" s="45">
        <v>2092099151</v>
      </c>
      <c r="F28" s="29">
        <v>2385</v>
      </c>
      <c r="G28" s="65" t="s">
        <v>56</v>
      </c>
      <c r="H28" s="31"/>
      <c r="I28" s="62"/>
      <c r="J28" s="16"/>
      <c r="K28" s="16"/>
    </row>
    <row r="29" spans="1:11" ht="83.25" customHeight="1">
      <c r="A29" s="29" t="s">
        <v>189</v>
      </c>
      <c r="B29" s="29" t="s">
        <v>190</v>
      </c>
      <c r="C29" s="29" t="s">
        <v>78</v>
      </c>
      <c r="D29" s="28" t="s">
        <v>216</v>
      </c>
      <c r="E29" s="50">
        <v>6033328</v>
      </c>
      <c r="F29" s="29">
        <v>2</v>
      </c>
      <c r="G29" s="65" t="s">
        <v>56</v>
      </c>
      <c r="H29" s="31"/>
      <c r="I29" s="62"/>
      <c r="J29" s="16"/>
      <c r="K29" s="16"/>
    </row>
    <row r="30" spans="1:11" ht="57" customHeight="1">
      <c r="A30" s="29" t="s">
        <v>189</v>
      </c>
      <c r="B30" s="29" t="s">
        <v>191</v>
      </c>
      <c r="C30" s="29" t="s">
        <v>79</v>
      </c>
      <c r="D30" s="28" t="s">
        <v>206</v>
      </c>
      <c r="E30" s="50">
        <v>9245650</v>
      </c>
      <c r="F30" s="29">
        <v>22</v>
      </c>
      <c r="G30" s="65" t="s">
        <v>56</v>
      </c>
      <c r="H30" s="31"/>
      <c r="I30" s="62"/>
      <c r="J30" s="16"/>
      <c r="K30" s="16"/>
    </row>
    <row r="31" spans="1:11" ht="57" customHeight="1">
      <c r="A31" s="29" t="s">
        <v>171</v>
      </c>
      <c r="B31" s="29" t="s">
        <v>112</v>
      </c>
      <c r="C31" s="29" t="s">
        <v>79</v>
      </c>
      <c r="D31" s="28" t="s">
        <v>217</v>
      </c>
      <c r="E31" s="50">
        <v>3593181</v>
      </c>
      <c r="F31" s="29">
        <v>3</v>
      </c>
      <c r="G31" s="65" t="s">
        <v>56</v>
      </c>
      <c r="H31" s="31"/>
      <c r="I31" s="62"/>
      <c r="J31" s="16"/>
      <c r="K31" s="16"/>
    </row>
    <row r="32" spans="1:11" ht="57" customHeight="1">
      <c r="A32" s="29" t="s">
        <v>192</v>
      </c>
      <c r="B32" s="29" t="s">
        <v>140</v>
      </c>
      <c r="C32" s="29" t="s">
        <v>79</v>
      </c>
      <c r="D32" s="28" t="s">
        <v>206</v>
      </c>
      <c r="E32" s="50">
        <v>2921727</v>
      </c>
      <c r="F32" s="29">
        <v>32</v>
      </c>
      <c r="G32" s="65" t="s">
        <v>56</v>
      </c>
      <c r="H32" s="31"/>
      <c r="I32" s="62"/>
      <c r="J32" s="16"/>
      <c r="K32" s="16"/>
    </row>
    <row r="33" spans="1:11" ht="57" customHeight="1">
      <c r="A33" s="29" t="s">
        <v>176</v>
      </c>
      <c r="B33" s="29" t="s">
        <v>141</v>
      </c>
      <c r="C33" s="29" t="s">
        <v>79</v>
      </c>
      <c r="D33" s="28" t="s">
        <v>214</v>
      </c>
      <c r="E33" s="50">
        <v>4431998</v>
      </c>
      <c r="F33" s="28" t="s">
        <v>266</v>
      </c>
      <c r="G33" s="65" t="s">
        <v>56</v>
      </c>
      <c r="H33" s="31"/>
      <c r="I33" s="62"/>
      <c r="J33" s="16"/>
      <c r="K33" s="16"/>
    </row>
    <row r="34" spans="1:11" ht="57" customHeight="1">
      <c r="A34" s="29" t="s">
        <v>175</v>
      </c>
      <c r="B34" s="29" t="s">
        <v>193</v>
      </c>
      <c r="C34" s="29" t="s">
        <v>79</v>
      </c>
      <c r="D34" s="28" t="s">
        <v>214</v>
      </c>
      <c r="E34" s="50">
        <v>6625664</v>
      </c>
      <c r="F34" s="28" t="s">
        <v>266</v>
      </c>
      <c r="G34" s="65" t="s">
        <v>56</v>
      </c>
      <c r="H34" s="31"/>
      <c r="I34" s="62"/>
      <c r="J34" s="16"/>
      <c r="K34" s="16"/>
    </row>
    <row r="35" spans="1:11" ht="57" customHeight="1">
      <c r="A35" s="29" t="s">
        <v>87</v>
      </c>
      <c r="B35" s="29" t="s">
        <v>194</v>
      </c>
      <c r="C35" s="29" t="s">
        <v>78</v>
      </c>
      <c r="D35" s="28" t="s">
        <v>214</v>
      </c>
      <c r="E35" s="50">
        <v>4680755</v>
      </c>
      <c r="F35" s="28" t="s">
        <v>266</v>
      </c>
      <c r="G35" s="65" t="s">
        <v>56</v>
      </c>
      <c r="H35" s="31"/>
      <c r="I35" s="62"/>
      <c r="J35" s="16"/>
      <c r="K35" s="16"/>
    </row>
    <row r="36" spans="1:11" ht="57" customHeight="1">
      <c r="A36" s="29" t="s">
        <v>195</v>
      </c>
      <c r="B36" s="29" t="s">
        <v>196</v>
      </c>
      <c r="C36" s="29" t="s">
        <v>254</v>
      </c>
      <c r="D36" s="28" t="s">
        <v>214</v>
      </c>
      <c r="E36" s="50">
        <v>6925538</v>
      </c>
      <c r="F36" s="28" t="s">
        <v>266</v>
      </c>
      <c r="G36" s="65" t="s">
        <v>56</v>
      </c>
      <c r="H36" s="31"/>
      <c r="I36" s="62"/>
      <c r="J36" s="16"/>
      <c r="K36" s="16"/>
    </row>
    <row r="37" spans="1:11" ht="57" customHeight="1">
      <c r="A37" s="29" t="s">
        <v>197</v>
      </c>
      <c r="B37" s="29" t="s">
        <v>198</v>
      </c>
      <c r="C37" s="29" t="s">
        <v>78</v>
      </c>
      <c r="D37" s="28" t="s">
        <v>214</v>
      </c>
      <c r="E37" s="50">
        <v>8454732</v>
      </c>
      <c r="F37" s="28" t="s">
        <v>266</v>
      </c>
      <c r="G37" s="65" t="s">
        <v>56</v>
      </c>
      <c r="H37" s="31"/>
      <c r="I37" s="62"/>
      <c r="J37" s="16"/>
      <c r="K37" s="16"/>
    </row>
    <row r="38" spans="1:11" ht="57" customHeight="1">
      <c r="A38" s="29" t="s">
        <v>199</v>
      </c>
      <c r="B38" s="29" t="s">
        <v>200</v>
      </c>
      <c r="C38" s="29" t="s">
        <v>79</v>
      </c>
      <c r="D38" s="28" t="s">
        <v>214</v>
      </c>
      <c r="E38" s="50">
        <v>8725784</v>
      </c>
      <c r="F38" s="28" t="s">
        <v>266</v>
      </c>
      <c r="G38" s="65" t="s">
        <v>56</v>
      </c>
      <c r="H38" s="31"/>
      <c r="I38" s="62"/>
      <c r="J38" s="16"/>
      <c r="K38" s="16"/>
    </row>
    <row r="39" spans="1:11" ht="57" customHeight="1">
      <c r="A39" s="29" t="s">
        <v>201</v>
      </c>
      <c r="B39" s="29" t="s">
        <v>201</v>
      </c>
      <c r="C39" s="29" t="s">
        <v>79</v>
      </c>
      <c r="D39" s="28" t="s">
        <v>218</v>
      </c>
      <c r="E39" s="50">
        <v>10009861</v>
      </c>
      <c r="F39" s="28" t="s">
        <v>266</v>
      </c>
      <c r="G39" s="65" t="s">
        <v>56</v>
      </c>
      <c r="H39" s="31"/>
      <c r="I39" s="62"/>
      <c r="J39" s="16"/>
      <c r="K39" s="16"/>
    </row>
    <row r="40" spans="1:11" ht="57" customHeight="1">
      <c r="A40" s="29" t="s">
        <v>168</v>
      </c>
      <c r="B40" s="29" t="s">
        <v>267</v>
      </c>
      <c r="C40" s="29" t="s">
        <v>79</v>
      </c>
      <c r="D40" s="28" t="s">
        <v>214</v>
      </c>
      <c r="E40" s="50">
        <f>783925+820481</f>
        <v>1604406</v>
      </c>
      <c r="F40" s="28" t="s">
        <v>266</v>
      </c>
      <c r="G40" s="65" t="s">
        <v>56</v>
      </c>
      <c r="H40" s="31"/>
      <c r="I40" s="62"/>
      <c r="J40" s="16"/>
      <c r="K40" s="16"/>
    </row>
    <row r="41" spans="1:11" ht="57" customHeight="1">
      <c r="A41" s="29" t="s">
        <v>110</v>
      </c>
      <c r="B41" s="29" t="s">
        <v>203</v>
      </c>
      <c r="C41" s="29" t="s">
        <v>79</v>
      </c>
      <c r="D41" s="66" t="s">
        <v>219</v>
      </c>
      <c r="E41" s="50">
        <v>820481</v>
      </c>
      <c r="F41" s="28" t="s">
        <v>277</v>
      </c>
      <c r="G41" s="65" t="s">
        <v>56</v>
      </c>
      <c r="H41" s="31"/>
      <c r="I41" s="62"/>
      <c r="J41" s="16"/>
      <c r="K41" s="16"/>
    </row>
    <row r="42" spans="1:11" ht="57" customHeight="1">
      <c r="A42" s="29" t="s">
        <v>205</v>
      </c>
      <c r="B42" s="29" t="s">
        <v>204</v>
      </c>
      <c r="C42" s="29" t="s">
        <v>79</v>
      </c>
      <c r="D42" s="65" t="s">
        <v>56</v>
      </c>
      <c r="E42" s="50">
        <v>813925</v>
      </c>
      <c r="F42" s="70">
        <v>0</v>
      </c>
      <c r="G42" s="65" t="s">
        <v>56</v>
      </c>
      <c r="H42" s="61"/>
      <c r="I42" s="62"/>
      <c r="J42" s="16"/>
      <c r="K42" s="16"/>
    </row>
    <row r="43" spans="1:11" ht="57" customHeight="1">
      <c r="A43" s="29" t="s">
        <v>83</v>
      </c>
      <c r="B43" s="29" t="s">
        <v>268</v>
      </c>
      <c r="C43" s="29" t="s">
        <v>79</v>
      </c>
      <c r="D43" s="28" t="s">
        <v>269</v>
      </c>
      <c r="E43" s="50">
        <v>0</v>
      </c>
      <c r="F43" s="69">
        <v>81</v>
      </c>
      <c r="G43" s="65" t="s">
        <v>56</v>
      </c>
      <c r="H43" s="61"/>
      <c r="I43" s="62"/>
      <c r="J43" s="16"/>
      <c r="K43" s="16"/>
    </row>
    <row r="44" spans="1:11" ht="225">
      <c r="A44" s="29" t="s">
        <v>168</v>
      </c>
      <c r="B44" s="29" t="s">
        <v>102</v>
      </c>
      <c r="C44" s="29" t="s">
        <v>79</v>
      </c>
      <c r="D44" s="28" t="s">
        <v>223</v>
      </c>
      <c r="E44" s="50">
        <v>20009428</v>
      </c>
      <c r="F44" s="29">
        <v>146</v>
      </c>
      <c r="G44" s="65" t="s">
        <v>93</v>
      </c>
      <c r="H44" s="61"/>
      <c r="I44" s="62"/>
      <c r="J44" s="16"/>
      <c r="K44" s="16"/>
    </row>
    <row r="45" spans="1:11" ht="75">
      <c r="A45" s="29" t="s">
        <v>169</v>
      </c>
      <c r="B45" s="29" t="s">
        <v>103</v>
      </c>
      <c r="C45" s="29" t="s">
        <v>79</v>
      </c>
      <c r="D45" s="28" t="s">
        <v>224</v>
      </c>
      <c r="E45" s="50">
        <v>0</v>
      </c>
      <c r="F45" s="29">
        <v>79</v>
      </c>
      <c r="G45" s="65" t="s">
        <v>93</v>
      </c>
      <c r="H45" s="61"/>
      <c r="I45" s="62"/>
      <c r="J45" s="16"/>
      <c r="K45" s="16"/>
    </row>
    <row r="46" spans="1:11" ht="75">
      <c r="A46" s="29" t="s">
        <v>170</v>
      </c>
      <c r="B46" s="29" t="s">
        <v>104</v>
      </c>
      <c r="C46" s="29" t="s">
        <v>79</v>
      </c>
      <c r="D46" s="28" t="s">
        <v>224</v>
      </c>
      <c r="E46" s="50">
        <v>19858036</v>
      </c>
      <c r="F46" s="29">
        <v>125</v>
      </c>
      <c r="G46" s="65" t="s">
        <v>93</v>
      </c>
      <c r="H46" s="61"/>
      <c r="I46" s="62"/>
      <c r="J46" s="16"/>
      <c r="K46" s="16"/>
    </row>
    <row r="47" spans="1:11" ht="135">
      <c r="A47" s="29" t="s">
        <v>87</v>
      </c>
      <c r="B47" s="29" t="s">
        <v>105</v>
      </c>
      <c r="C47" s="29" t="s">
        <v>79</v>
      </c>
      <c r="D47" s="28" t="s">
        <v>225</v>
      </c>
      <c r="E47" s="50">
        <v>3969664</v>
      </c>
      <c r="F47" s="29">
        <v>62</v>
      </c>
      <c r="G47" s="65" t="s">
        <v>93</v>
      </c>
      <c r="H47" s="61"/>
      <c r="I47" s="62"/>
      <c r="J47" s="16"/>
      <c r="K47" s="16"/>
    </row>
    <row r="48" spans="1:11" ht="120">
      <c r="A48" s="29" t="s">
        <v>106</v>
      </c>
      <c r="B48" s="29" t="s">
        <v>191</v>
      </c>
      <c r="C48" s="29" t="s">
        <v>79</v>
      </c>
      <c r="D48" s="28" t="s">
        <v>226</v>
      </c>
      <c r="E48" s="50">
        <v>12093736</v>
      </c>
      <c r="F48" s="29">
        <v>119</v>
      </c>
      <c r="G48" s="65" t="s">
        <v>93</v>
      </c>
      <c r="H48" s="61"/>
      <c r="I48" s="62"/>
      <c r="J48" s="16"/>
      <c r="K48" s="16"/>
    </row>
    <row r="49" spans="1:11" ht="135">
      <c r="A49" s="29" t="s">
        <v>107</v>
      </c>
      <c r="B49" s="29" t="s">
        <v>68</v>
      </c>
      <c r="C49" s="29" t="s">
        <v>79</v>
      </c>
      <c r="D49" s="28" t="s">
        <v>227</v>
      </c>
      <c r="E49" s="50">
        <v>4833195</v>
      </c>
      <c r="F49" s="29">
        <v>72</v>
      </c>
      <c r="G49" s="65" t="s">
        <v>93</v>
      </c>
      <c r="H49" s="61"/>
      <c r="I49" s="62"/>
      <c r="J49" s="16"/>
      <c r="K49" s="16"/>
    </row>
    <row r="50" spans="1:11" ht="409.5">
      <c r="A50" s="29" t="s">
        <v>85</v>
      </c>
      <c r="B50" s="28" t="s">
        <v>261</v>
      </c>
      <c r="C50" s="29" t="s">
        <v>79</v>
      </c>
      <c r="D50" s="28" t="s">
        <v>259</v>
      </c>
      <c r="E50" s="50">
        <v>18905691</v>
      </c>
      <c r="F50" s="29">
        <v>74</v>
      </c>
      <c r="G50" s="65" t="s">
        <v>93</v>
      </c>
      <c r="H50" s="64"/>
      <c r="I50" s="62"/>
      <c r="J50" s="16"/>
      <c r="K50" s="16"/>
    </row>
    <row r="51" spans="1:11" ht="240">
      <c r="A51" s="29" t="s">
        <v>108</v>
      </c>
      <c r="B51" s="29" t="s">
        <v>81</v>
      </c>
      <c r="C51" s="29" t="s">
        <v>78</v>
      </c>
      <c r="D51" s="28" t="s">
        <v>228</v>
      </c>
      <c r="E51" s="50">
        <v>15820472</v>
      </c>
      <c r="F51" s="29">
        <v>46</v>
      </c>
      <c r="G51" s="65" t="s">
        <v>93</v>
      </c>
      <c r="H51" s="61"/>
      <c r="I51" s="62"/>
      <c r="J51" s="16"/>
      <c r="K51" s="16"/>
    </row>
    <row r="52" spans="1:11" ht="225">
      <c r="A52" s="29" t="s">
        <v>109</v>
      </c>
      <c r="B52" s="28" t="s">
        <v>260</v>
      </c>
      <c r="C52" s="29" t="s">
        <v>79</v>
      </c>
      <c r="D52" s="28" t="s">
        <v>229</v>
      </c>
      <c r="E52" s="50">
        <v>3666935</v>
      </c>
      <c r="F52" s="29">
        <v>68</v>
      </c>
      <c r="G52" s="65" t="s">
        <v>93</v>
      </c>
      <c r="H52" s="64"/>
      <c r="I52" s="62"/>
      <c r="J52" s="16"/>
      <c r="K52" s="16"/>
    </row>
    <row r="53" spans="1:11" ht="90">
      <c r="A53" s="29" t="s">
        <v>110</v>
      </c>
      <c r="B53" s="29" t="s">
        <v>202</v>
      </c>
      <c r="C53" s="29" t="s">
        <v>79</v>
      </c>
      <c r="D53" s="28" t="s">
        <v>230</v>
      </c>
      <c r="E53" s="50">
        <v>1982504</v>
      </c>
      <c r="F53" s="29">
        <v>63</v>
      </c>
      <c r="G53" s="65" t="s">
        <v>93</v>
      </c>
      <c r="H53" s="61"/>
      <c r="I53" s="62"/>
      <c r="J53" s="16"/>
      <c r="K53" s="16"/>
    </row>
    <row r="54" spans="1:11" ht="150">
      <c r="A54" s="29" t="s">
        <v>82</v>
      </c>
      <c r="B54" s="29" t="s">
        <v>111</v>
      </c>
      <c r="C54" s="29" t="s">
        <v>78</v>
      </c>
      <c r="D54" s="28" t="s">
        <v>231</v>
      </c>
      <c r="E54" s="50">
        <v>5801767</v>
      </c>
      <c r="F54" s="29">
        <v>21</v>
      </c>
      <c r="G54" s="65" t="s">
        <v>93</v>
      </c>
      <c r="H54" s="61"/>
      <c r="I54" s="62"/>
      <c r="J54" s="16"/>
      <c r="K54" s="16"/>
    </row>
    <row r="55" spans="1:11" ht="255">
      <c r="A55" s="29" t="s">
        <v>171</v>
      </c>
      <c r="B55" s="29" t="s">
        <v>112</v>
      </c>
      <c r="C55" s="29" t="s">
        <v>79</v>
      </c>
      <c r="D55" s="28" t="s">
        <v>258</v>
      </c>
      <c r="E55" s="50">
        <v>4357706</v>
      </c>
      <c r="F55" s="29">
        <v>24</v>
      </c>
      <c r="G55" s="65" t="s">
        <v>93</v>
      </c>
      <c r="H55" s="61"/>
      <c r="I55" s="62"/>
      <c r="J55" s="16"/>
      <c r="K55" s="16"/>
    </row>
    <row r="56" spans="1:11" ht="105">
      <c r="A56" s="29" t="s">
        <v>85</v>
      </c>
      <c r="B56" s="29" t="s">
        <v>113</v>
      </c>
      <c r="C56" s="29" t="s">
        <v>79</v>
      </c>
      <c r="D56" s="28" t="s">
        <v>232</v>
      </c>
      <c r="E56" s="50">
        <v>2719951</v>
      </c>
      <c r="F56" s="29">
        <v>28</v>
      </c>
      <c r="G56" s="65" t="s">
        <v>93</v>
      </c>
      <c r="H56" s="61"/>
      <c r="I56" s="62"/>
      <c r="J56" s="16"/>
      <c r="K56" s="16"/>
    </row>
    <row r="57" spans="1:11" ht="105">
      <c r="A57" s="29" t="s">
        <v>85</v>
      </c>
      <c r="B57" s="29" t="s">
        <v>114</v>
      </c>
      <c r="C57" s="29" t="s">
        <v>79</v>
      </c>
      <c r="D57" s="28" t="s">
        <v>232</v>
      </c>
      <c r="E57" s="50">
        <v>3327965</v>
      </c>
      <c r="F57" s="29">
        <v>25</v>
      </c>
      <c r="G57" s="65" t="s">
        <v>93</v>
      </c>
      <c r="H57" s="61"/>
      <c r="I57" s="62"/>
      <c r="J57" s="16"/>
      <c r="K57" s="16"/>
    </row>
    <row r="58" spans="1:11" ht="150">
      <c r="A58" s="29" t="s">
        <v>89</v>
      </c>
      <c r="B58" s="29" t="s">
        <v>115</v>
      </c>
      <c r="C58" s="29" t="s">
        <v>79</v>
      </c>
      <c r="D58" s="28" t="s">
        <v>233</v>
      </c>
      <c r="E58" s="50">
        <v>7850462</v>
      </c>
      <c r="F58" s="29">
        <v>29</v>
      </c>
      <c r="G58" s="65" t="s">
        <v>93</v>
      </c>
      <c r="H58" s="61"/>
      <c r="I58" s="62"/>
      <c r="J58" s="16"/>
      <c r="K58" s="16"/>
    </row>
    <row r="59" spans="1:11" ht="120">
      <c r="A59" s="29" t="s">
        <v>92</v>
      </c>
      <c r="B59" s="29" t="s">
        <v>116</v>
      </c>
      <c r="C59" s="29" t="s">
        <v>79</v>
      </c>
      <c r="D59" s="28" t="s">
        <v>234</v>
      </c>
      <c r="E59" s="50">
        <v>3926537</v>
      </c>
      <c r="F59" s="29">
        <v>19</v>
      </c>
      <c r="G59" s="65" t="s">
        <v>93</v>
      </c>
      <c r="H59" s="61"/>
      <c r="I59" s="62"/>
      <c r="J59" s="16"/>
      <c r="K59" s="16"/>
    </row>
    <row r="60" spans="1:11" ht="120">
      <c r="A60" s="29" t="s">
        <v>73</v>
      </c>
      <c r="B60" s="29" t="s">
        <v>117</v>
      </c>
      <c r="C60" s="29" t="s">
        <v>79</v>
      </c>
      <c r="D60" s="28" t="s">
        <v>235</v>
      </c>
      <c r="E60" s="50">
        <v>9770867</v>
      </c>
      <c r="F60" s="29">
        <v>20</v>
      </c>
      <c r="G60" s="65" t="s">
        <v>93</v>
      </c>
      <c r="H60" s="61"/>
      <c r="I60" s="62"/>
      <c r="J60" s="16"/>
      <c r="K60" s="16"/>
    </row>
    <row r="61" spans="1:11" ht="120">
      <c r="A61" s="29" t="s">
        <v>118</v>
      </c>
      <c r="B61" s="29" t="s">
        <v>200</v>
      </c>
      <c r="C61" s="29" t="s">
        <v>79</v>
      </c>
      <c r="D61" s="28" t="s">
        <v>236</v>
      </c>
      <c r="E61" s="50">
        <v>6063243</v>
      </c>
      <c r="F61" s="29">
        <v>24</v>
      </c>
      <c r="G61" s="65" t="s">
        <v>93</v>
      </c>
      <c r="H61" s="61"/>
      <c r="I61" s="62"/>
      <c r="J61" s="16"/>
      <c r="K61" s="16"/>
    </row>
    <row r="62" spans="1:11" ht="135">
      <c r="A62" s="29" t="s">
        <v>119</v>
      </c>
      <c r="B62" s="29" t="s">
        <v>119</v>
      </c>
      <c r="C62" s="29" t="s">
        <v>254</v>
      </c>
      <c r="D62" s="28" t="s">
        <v>237</v>
      </c>
      <c r="E62" s="50">
        <v>11077689</v>
      </c>
      <c r="F62" s="29">
        <v>22</v>
      </c>
      <c r="G62" s="65" t="s">
        <v>93</v>
      </c>
      <c r="H62" s="61"/>
      <c r="I62" s="62"/>
      <c r="J62" s="16"/>
      <c r="K62" s="16"/>
    </row>
    <row r="63" spans="1:11" ht="255">
      <c r="A63" s="29" t="s">
        <v>120</v>
      </c>
      <c r="B63" s="29" t="s">
        <v>120</v>
      </c>
      <c r="C63" s="29" t="s">
        <v>79</v>
      </c>
      <c r="D63" s="28" t="s">
        <v>264</v>
      </c>
      <c r="E63" s="45">
        <v>2098214958</v>
      </c>
      <c r="F63" s="29">
        <v>32</v>
      </c>
      <c r="G63" s="65" t="s">
        <v>93</v>
      </c>
      <c r="H63" s="61"/>
      <c r="I63" s="62"/>
      <c r="J63" s="16"/>
      <c r="K63" s="16"/>
    </row>
    <row r="64" spans="1:11" ht="120">
      <c r="A64" s="29" t="s">
        <v>172</v>
      </c>
      <c r="B64" s="29" t="s">
        <v>121</v>
      </c>
      <c r="C64" s="29" t="s">
        <v>79</v>
      </c>
      <c r="D64" s="28" t="s">
        <v>238</v>
      </c>
      <c r="E64" s="50">
        <v>20989358</v>
      </c>
      <c r="F64" s="29">
        <v>15</v>
      </c>
      <c r="G64" s="65" t="s">
        <v>93</v>
      </c>
      <c r="H64" s="61"/>
      <c r="I64" s="62"/>
      <c r="J64" s="16"/>
      <c r="K64" s="16"/>
    </row>
    <row r="65" spans="1:11" ht="150">
      <c r="A65" s="29" t="s">
        <v>122</v>
      </c>
      <c r="B65" s="29" t="s">
        <v>204</v>
      </c>
      <c r="C65" s="29" t="s">
        <v>79</v>
      </c>
      <c r="D65" s="28" t="s">
        <v>239</v>
      </c>
      <c r="E65" s="50">
        <v>5010142</v>
      </c>
      <c r="F65" s="29">
        <v>14</v>
      </c>
      <c r="G65" s="65" t="s">
        <v>93</v>
      </c>
      <c r="H65" s="61"/>
      <c r="I65" s="62"/>
      <c r="J65" s="16"/>
      <c r="K65" s="16"/>
    </row>
    <row r="66" spans="1:11" ht="99.75">
      <c r="A66" s="29" t="s">
        <v>173</v>
      </c>
      <c r="B66" s="29" t="s">
        <v>123</v>
      </c>
      <c r="C66" s="29" t="s">
        <v>79</v>
      </c>
      <c r="D66" s="71" t="s">
        <v>279</v>
      </c>
      <c r="E66" s="50">
        <v>0</v>
      </c>
      <c r="F66" s="29">
        <v>18</v>
      </c>
      <c r="G66" s="65" t="s">
        <v>93</v>
      </c>
      <c r="H66" s="61"/>
      <c r="I66" s="62"/>
      <c r="J66" s="16"/>
      <c r="K66" s="16"/>
    </row>
    <row r="67" spans="1:11" ht="120">
      <c r="A67" s="29" t="s">
        <v>92</v>
      </c>
      <c r="B67" s="29" t="s">
        <v>124</v>
      </c>
      <c r="C67" s="29" t="s">
        <v>79</v>
      </c>
      <c r="D67" s="28" t="s">
        <v>240</v>
      </c>
      <c r="E67" s="50">
        <v>4528792</v>
      </c>
      <c r="F67" s="29">
        <v>16</v>
      </c>
      <c r="G67" s="65" t="s">
        <v>93</v>
      </c>
      <c r="H67" s="61"/>
      <c r="I67" s="62"/>
      <c r="J67" s="16"/>
      <c r="K67" s="16"/>
    </row>
    <row r="68" spans="1:11" ht="99.75">
      <c r="A68" s="29" t="s">
        <v>174</v>
      </c>
      <c r="B68" s="29" t="s">
        <v>125</v>
      </c>
      <c r="C68" s="29" t="s">
        <v>79</v>
      </c>
      <c r="D68" s="71" t="s">
        <v>279</v>
      </c>
      <c r="E68" s="50">
        <v>0</v>
      </c>
      <c r="F68" s="29">
        <v>18</v>
      </c>
      <c r="G68" s="65" t="s">
        <v>93</v>
      </c>
      <c r="H68" s="61"/>
      <c r="I68" s="62"/>
      <c r="J68" s="16"/>
      <c r="K68" s="16"/>
    </row>
    <row r="69" spans="1:11" ht="150">
      <c r="A69" s="29" t="s">
        <v>126</v>
      </c>
      <c r="B69" s="67" t="s">
        <v>221</v>
      </c>
      <c r="C69" s="29" t="s">
        <v>79</v>
      </c>
      <c r="D69" s="28" t="s">
        <v>241</v>
      </c>
      <c r="E69" s="50">
        <v>9409941</v>
      </c>
      <c r="F69" s="29">
        <v>15</v>
      </c>
      <c r="G69" s="65" t="s">
        <v>93</v>
      </c>
      <c r="H69" s="56"/>
      <c r="I69" s="62"/>
      <c r="J69" s="16"/>
      <c r="K69" s="16"/>
    </row>
    <row r="70" spans="1:11" ht="165">
      <c r="A70" s="29" t="s">
        <v>127</v>
      </c>
      <c r="B70" s="67" t="s">
        <v>77</v>
      </c>
      <c r="C70" s="29" t="s">
        <v>79</v>
      </c>
      <c r="D70" s="28" t="s">
        <v>242</v>
      </c>
      <c r="E70" s="50">
        <v>13969033</v>
      </c>
      <c r="F70" s="29">
        <v>14</v>
      </c>
      <c r="G70" s="65" t="s">
        <v>93</v>
      </c>
      <c r="H70" s="56"/>
      <c r="I70" s="62"/>
      <c r="J70" s="16"/>
      <c r="K70" s="16"/>
    </row>
    <row r="71" spans="1:11" ht="135">
      <c r="A71" s="29" t="s">
        <v>128</v>
      </c>
      <c r="B71" s="28" t="s">
        <v>257</v>
      </c>
      <c r="C71" s="29" t="s">
        <v>79</v>
      </c>
      <c r="D71" s="28" t="s">
        <v>243</v>
      </c>
      <c r="E71" s="50">
        <v>3330473</v>
      </c>
      <c r="F71" s="29">
        <v>19</v>
      </c>
      <c r="G71" s="65" t="s">
        <v>93</v>
      </c>
      <c r="H71" s="64"/>
      <c r="I71" s="62"/>
      <c r="J71" s="16"/>
      <c r="K71" s="16"/>
    </row>
    <row r="72" spans="1:11" ht="135">
      <c r="A72" s="29" t="s">
        <v>92</v>
      </c>
      <c r="B72" s="29" t="s">
        <v>129</v>
      </c>
      <c r="C72" s="29" t="s">
        <v>79</v>
      </c>
      <c r="D72" s="28" t="s">
        <v>244</v>
      </c>
      <c r="E72" s="50">
        <v>4303898</v>
      </c>
      <c r="F72" s="29">
        <v>8</v>
      </c>
      <c r="G72" s="65" t="s">
        <v>93</v>
      </c>
      <c r="H72" s="61"/>
      <c r="I72" s="62"/>
      <c r="J72" s="16"/>
      <c r="K72" s="16"/>
    </row>
    <row r="73" spans="1:11" ht="105">
      <c r="A73" s="29" t="s">
        <v>130</v>
      </c>
      <c r="B73" s="67" t="s">
        <v>222</v>
      </c>
      <c r="C73" s="29" t="s">
        <v>79</v>
      </c>
      <c r="D73" s="28" t="s">
        <v>245</v>
      </c>
      <c r="E73" s="50">
        <v>13384449</v>
      </c>
      <c r="F73" s="29">
        <v>27</v>
      </c>
      <c r="G73" s="65" t="s">
        <v>93</v>
      </c>
      <c r="H73" s="56"/>
      <c r="I73" s="62"/>
      <c r="J73" s="16"/>
      <c r="K73" s="16"/>
    </row>
    <row r="74" spans="1:11" ht="99.75">
      <c r="A74" s="29" t="s">
        <v>131</v>
      </c>
      <c r="B74" s="29"/>
      <c r="C74" s="29" t="s">
        <v>79</v>
      </c>
      <c r="D74" s="71" t="s">
        <v>279</v>
      </c>
      <c r="E74" s="50">
        <v>0</v>
      </c>
      <c r="F74" s="29">
        <v>10</v>
      </c>
      <c r="G74" s="65" t="s">
        <v>93</v>
      </c>
      <c r="H74" s="61"/>
      <c r="I74" s="62"/>
      <c r="J74" s="16"/>
      <c r="K74" s="16"/>
    </row>
    <row r="75" spans="1:11" ht="99.75">
      <c r="A75" s="29" t="s">
        <v>92</v>
      </c>
      <c r="B75" s="29" t="s">
        <v>133</v>
      </c>
      <c r="C75" s="29" t="s">
        <v>79</v>
      </c>
      <c r="D75" s="71" t="s">
        <v>279</v>
      </c>
      <c r="E75" s="50">
        <v>0</v>
      </c>
      <c r="F75" s="29">
        <v>4</v>
      </c>
      <c r="G75" s="65" t="s">
        <v>93</v>
      </c>
      <c r="H75" s="61"/>
      <c r="I75" s="62"/>
      <c r="J75" s="16"/>
      <c r="K75" s="16"/>
    </row>
    <row r="76" spans="1:11" ht="315">
      <c r="A76" s="29" t="s">
        <v>175</v>
      </c>
      <c r="B76" s="67" t="s">
        <v>193</v>
      </c>
      <c r="C76" s="29" t="s">
        <v>79</v>
      </c>
      <c r="D76" s="28" t="s">
        <v>262</v>
      </c>
      <c r="E76" s="50">
        <v>7074772</v>
      </c>
      <c r="F76" s="29">
        <v>47</v>
      </c>
      <c r="G76" s="65" t="s">
        <v>93</v>
      </c>
      <c r="H76" s="56"/>
      <c r="I76" s="62"/>
      <c r="J76" s="16"/>
      <c r="K76" s="16"/>
    </row>
    <row r="77" spans="1:11" ht="150">
      <c r="A77" s="29" t="s">
        <v>134</v>
      </c>
      <c r="B77" s="29" t="s">
        <v>157</v>
      </c>
      <c r="C77" s="29" t="s">
        <v>79</v>
      </c>
      <c r="D77" s="28" t="s">
        <v>246</v>
      </c>
      <c r="E77" s="50">
        <v>11460965</v>
      </c>
      <c r="F77" s="29">
        <v>30</v>
      </c>
      <c r="G77" s="65" t="s">
        <v>93</v>
      </c>
      <c r="H77" s="61"/>
      <c r="I77" s="62"/>
      <c r="J77" s="16"/>
      <c r="K77" s="16"/>
    </row>
    <row r="78" spans="1:11" ht="120">
      <c r="A78" s="29" t="s">
        <v>169</v>
      </c>
      <c r="B78" s="29" t="s">
        <v>135</v>
      </c>
      <c r="C78" s="29" t="s">
        <v>79</v>
      </c>
      <c r="D78" s="28" t="s">
        <v>247</v>
      </c>
      <c r="E78" s="50">
        <v>8929832</v>
      </c>
      <c r="F78" s="29">
        <v>18</v>
      </c>
      <c r="G78" s="65" t="s">
        <v>93</v>
      </c>
      <c r="H78" s="61"/>
      <c r="I78" s="62"/>
      <c r="J78" s="16"/>
      <c r="K78" s="16"/>
    </row>
    <row r="79" spans="1:11" ht="120">
      <c r="A79" s="29" t="s">
        <v>73</v>
      </c>
      <c r="B79" s="29" t="s">
        <v>136</v>
      </c>
      <c r="C79" s="29" t="s">
        <v>78</v>
      </c>
      <c r="D79" s="28" t="s">
        <v>235</v>
      </c>
      <c r="E79" s="50">
        <v>0</v>
      </c>
      <c r="F79" s="29">
        <v>30</v>
      </c>
      <c r="G79" s="65" t="s">
        <v>93</v>
      </c>
      <c r="H79" s="61"/>
      <c r="I79" s="62"/>
      <c r="J79" s="16"/>
      <c r="K79" s="16"/>
    </row>
    <row r="80" spans="1:11" ht="99.75">
      <c r="A80" s="29" t="s">
        <v>73</v>
      </c>
      <c r="B80" s="29" t="s">
        <v>137</v>
      </c>
      <c r="C80" s="29" t="s">
        <v>254</v>
      </c>
      <c r="D80" s="71" t="s">
        <v>279</v>
      </c>
      <c r="E80" s="50">
        <v>0</v>
      </c>
      <c r="F80" s="29">
        <v>5</v>
      </c>
      <c r="G80" s="65" t="s">
        <v>93</v>
      </c>
      <c r="H80" s="61"/>
      <c r="I80" s="62"/>
      <c r="J80" s="16"/>
      <c r="K80" s="16"/>
    </row>
    <row r="81" spans="1:11" ht="75">
      <c r="A81" s="29" t="s">
        <v>132</v>
      </c>
      <c r="B81" s="29" t="s">
        <v>138</v>
      </c>
      <c r="C81" s="29" t="s">
        <v>78</v>
      </c>
      <c r="D81" s="28" t="s">
        <v>278</v>
      </c>
      <c r="E81" s="50">
        <v>540116</v>
      </c>
      <c r="F81" s="29">
        <v>13</v>
      </c>
      <c r="G81" s="65" t="s">
        <v>93</v>
      </c>
      <c r="H81" s="61"/>
      <c r="I81" s="62"/>
      <c r="J81" s="16"/>
      <c r="K81" s="16"/>
    </row>
    <row r="82" spans="1:11" ht="99.75">
      <c r="A82" s="29" t="s">
        <v>88</v>
      </c>
      <c r="B82" s="29" t="s">
        <v>139</v>
      </c>
      <c r="C82" s="29" t="s">
        <v>79</v>
      </c>
      <c r="D82" s="71" t="s">
        <v>279</v>
      </c>
      <c r="E82" s="50">
        <v>0</v>
      </c>
      <c r="F82" s="29">
        <v>3</v>
      </c>
      <c r="G82" s="65" t="s">
        <v>93</v>
      </c>
      <c r="H82" s="61"/>
      <c r="I82" s="62"/>
      <c r="J82" s="16"/>
      <c r="K82" s="16"/>
    </row>
    <row r="83" spans="1:11" ht="99.75">
      <c r="A83" s="29" t="s">
        <v>131</v>
      </c>
      <c r="B83" s="29" t="s">
        <v>140</v>
      </c>
      <c r="C83" s="29" t="s">
        <v>79</v>
      </c>
      <c r="D83" s="71" t="s">
        <v>279</v>
      </c>
      <c r="E83" s="50">
        <v>0</v>
      </c>
      <c r="F83" s="29">
        <v>8</v>
      </c>
      <c r="G83" s="65" t="s">
        <v>93</v>
      </c>
      <c r="H83" s="61"/>
      <c r="I83" s="62"/>
      <c r="J83" s="16"/>
      <c r="K83" s="16"/>
    </row>
    <row r="84" spans="1:11" ht="135">
      <c r="A84" s="29" t="s">
        <v>86</v>
      </c>
      <c r="B84" s="29" t="s">
        <v>70</v>
      </c>
      <c r="C84" s="29" t="s">
        <v>79</v>
      </c>
      <c r="D84" s="28" t="s">
        <v>248</v>
      </c>
      <c r="E84" s="50">
        <v>23121323</v>
      </c>
      <c r="F84" s="29">
        <v>4</v>
      </c>
      <c r="G84" s="65" t="s">
        <v>93</v>
      </c>
      <c r="H84" s="61"/>
      <c r="I84" s="62"/>
      <c r="J84" s="16"/>
      <c r="K84" s="16"/>
    </row>
    <row r="85" spans="1:11" ht="99.75">
      <c r="A85" s="29" t="s">
        <v>176</v>
      </c>
      <c r="B85" s="29" t="s">
        <v>141</v>
      </c>
      <c r="C85" s="29" t="s">
        <v>79</v>
      </c>
      <c r="D85" s="71" t="s">
        <v>279</v>
      </c>
      <c r="E85" s="50">
        <v>0</v>
      </c>
      <c r="F85" s="29">
        <v>8</v>
      </c>
      <c r="G85" s="65" t="s">
        <v>93</v>
      </c>
      <c r="H85" s="61"/>
      <c r="I85" s="62"/>
      <c r="J85" s="16"/>
      <c r="K85" s="16"/>
    </row>
    <row r="86" spans="1:11" ht="99.75">
      <c r="A86" s="29" t="s">
        <v>92</v>
      </c>
      <c r="B86" s="29" t="s">
        <v>142</v>
      </c>
      <c r="C86" s="29" t="s">
        <v>79</v>
      </c>
      <c r="D86" s="71" t="s">
        <v>279</v>
      </c>
      <c r="E86" s="50">
        <v>0</v>
      </c>
      <c r="F86" s="29">
        <v>6</v>
      </c>
      <c r="G86" s="65" t="s">
        <v>93</v>
      </c>
      <c r="H86" s="61"/>
      <c r="I86" s="62"/>
      <c r="J86" s="16"/>
      <c r="K86" s="16"/>
    </row>
    <row r="87" spans="1:11" ht="99.75">
      <c r="A87" s="29" t="s">
        <v>143</v>
      </c>
      <c r="B87" s="29"/>
      <c r="C87" s="29" t="s">
        <v>79</v>
      </c>
      <c r="D87" s="71" t="s">
        <v>279</v>
      </c>
      <c r="E87" s="50">
        <v>0</v>
      </c>
      <c r="F87" s="29">
        <v>1</v>
      </c>
      <c r="G87" s="65" t="s">
        <v>93</v>
      </c>
      <c r="H87" s="61"/>
      <c r="I87" s="62"/>
      <c r="J87" s="16"/>
      <c r="K87" s="16"/>
    </row>
    <row r="88" spans="1:11" ht="99.75">
      <c r="A88" s="29" t="s">
        <v>143</v>
      </c>
      <c r="B88" s="29" t="s">
        <v>144</v>
      </c>
      <c r="C88" s="29" t="s">
        <v>79</v>
      </c>
      <c r="D88" s="71" t="s">
        <v>279</v>
      </c>
      <c r="E88" s="50">
        <v>0</v>
      </c>
      <c r="F88" s="29">
        <v>2</v>
      </c>
      <c r="G88" s="65" t="s">
        <v>93</v>
      </c>
      <c r="H88" s="61"/>
      <c r="I88" s="62"/>
      <c r="J88" s="16"/>
      <c r="K88" s="16"/>
    </row>
    <row r="89" spans="1:11" ht="99.75">
      <c r="A89" s="29" t="s">
        <v>143</v>
      </c>
      <c r="B89" s="29" t="s">
        <v>145</v>
      </c>
      <c r="C89" s="29" t="s">
        <v>79</v>
      </c>
      <c r="D89" s="71" t="s">
        <v>279</v>
      </c>
      <c r="E89" s="50">
        <v>0</v>
      </c>
      <c r="F89" s="29">
        <v>1</v>
      </c>
      <c r="G89" s="65" t="s">
        <v>93</v>
      </c>
      <c r="H89" s="61"/>
      <c r="I89" s="62"/>
      <c r="J89" s="16"/>
      <c r="K89" s="16"/>
    </row>
    <row r="90" spans="1:11" ht="99.75">
      <c r="A90" s="29" t="s">
        <v>174</v>
      </c>
      <c r="B90" s="29" t="s">
        <v>146</v>
      </c>
      <c r="C90" s="29" t="s">
        <v>78</v>
      </c>
      <c r="D90" s="71" t="s">
        <v>279</v>
      </c>
      <c r="E90" s="50">
        <v>0</v>
      </c>
      <c r="F90" s="29">
        <v>3</v>
      </c>
      <c r="G90" s="65" t="s">
        <v>93</v>
      </c>
      <c r="H90" s="61"/>
      <c r="I90" s="62"/>
      <c r="J90" s="16"/>
      <c r="K90" s="16"/>
    </row>
    <row r="91" spans="1:11" ht="99.75">
      <c r="A91" s="29" t="s">
        <v>169</v>
      </c>
      <c r="B91" s="29" t="s">
        <v>147</v>
      </c>
      <c r="C91" s="29" t="s">
        <v>79</v>
      </c>
      <c r="D91" s="71" t="s">
        <v>279</v>
      </c>
      <c r="E91" s="50">
        <v>0</v>
      </c>
      <c r="F91" s="29">
        <v>6</v>
      </c>
      <c r="G91" s="65" t="s">
        <v>93</v>
      </c>
      <c r="H91" s="61"/>
      <c r="I91" s="62"/>
      <c r="J91" s="16"/>
      <c r="K91" s="16"/>
    </row>
    <row r="92" spans="1:11" ht="99.75">
      <c r="A92" s="29" t="s">
        <v>88</v>
      </c>
      <c r="B92" s="29" t="s">
        <v>148</v>
      </c>
      <c r="C92" s="29" t="s">
        <v>79</v>
      </c>
      <c r="D92" s="71" t="s">
        <v>279</v>
      </c>
      <c r="E92" s="50">
        <v>0</v>
      </c>
      <c r="F92" s="29">
        <v>2</v>
      </c>
      <c r="G92" s="65" t="s">
        <v>93</v>
      </c>
      <c r="H92" s="61"/>
      <c r="I92" s="62"/>
      <c r="J92" s="16"/>
      <c r="K92" s="16"/>
    </row>
    <row r="93" spans="1:11" ht="99.75">
      <c r="A93" s="29" t="s">
        <v>118</v>
      </c>
      <c r="B93" s="29" t="s">
        <v>149</v>
      </c>
      <c r="C93" s="29" t="s">
        <v>79</v>
      </c>
      <c r="D93" s="71" t="s">
        <v>279</v>
      </c>
      <c r="E93" s="50">
        <v>0</v>
      </c>
      <c r="F93" s="29">
        <v>3</v>
      </c>
      <c r="G93" s="65" t="s">
        <v>93</v>
      </c>
      <c r="H93" s="61"/>
      <c r="I93" s="62"/>
      <c r="J93" s="16"/>
      <c r="K93" s="16"/>
    </row>
    <row r="94" spans="1:11" ht="105">
      <c r="A94" s="29" t="s">
        <v>172</v>
      </c>
      <c r="B94" s="29" t="s">
        <v>150</v>
      </c>
      <c r="C94" s="29" t="s">
        <v>79</v>
      </c>
      <c r="D94" s="28" t="s">
        <v>249</v>
      </c>
      <c r="E94" s="50">
        <v>232039</v>
      </c>
      <c r="F94" s="29">
        <v>1</v>
      </c>
      <c r="G94" s="65" t="s">
        <v>93</v>
      </c>
      <c r="H94" s="61"/>
      <c r="I94" s="62"/>
      <c r="J94" s="16"/>
      <c r="K94" s="16"/>
    </row>
    <row r="95" spans="1:11" ht="120">
      <c r="A95" s="29" t="s">
        <v>151</v>
      </c>
      <c r="B95" s="67" t="s">
        <v>198</v>
      </c>
      <c r="C95" s="29" t="s">
        <v>78</v>
      </c>
      <c r="D95" s="28" t="s">
        <v>250</v>
      </c>
      <c r="E95" s="50">
        <v>4693327</v>
      </c>
      <c r="F95" s="29">
        <v>3</v>
      </c>
      <c r="G95" s="65" t="s">
        <v>93</v>
      </c>
      <c r="H95" s="56"/>
      <c r="I95" s="62"/>
      <c r="J95" s="16"/>
      <c r="K95" s="16"/>
    </row>
    <row r="96" spans="1:11" ht="75">
      <c r="A96" s="29" t="s">
        <v>88</v>
      </c>
      <c r="B96" s="29" t="s">
        <v>75</v>
      </c>
      <c r="C96" s="29" t="s">
        <v>78</v>
      </c>
      <c r="D96" s="28" t="s">
        <v>251</v>
      </c>
      <c r="E96" s="50">
        <v>3286638</v>
      </c>
      <c r="F96" s="29">
        <v>1</v>
      </c>
      <c r="G96" s="65" t="s">
        <v>93</v>
      </c>
      <c r="H96" s="61"/>
      <c r="I96" s="62"/>
      <c r="J96" s="16"/>
      <c r="K96" s="16"/>
    </row>
    <row r="97" spans="1:11" ht="99.75">
      <c r="A97" s="29" t="s">
        <v>177</v>
      </c>
      <c r="B97" s="29" t="s">
        <v>152</v>
      </c>
      <c r="C97" s="29" t="s">
        <v>78</v>
      </c>
      <c r="D97" s="71" t="s">
        <v>279</v>
      </c>
      <c r="E97" s="50">
        <v>0</v>
      </c>
      <c r="F97" s="29">
        <v>1</v>
      </c>
      <c r="G97" s="65" t="s">
        <v>93</v>
      </c>
      <c r="H97" s="61"/>
      <c r="I97" s="62"/>
      <c r="J97" s="16"/>
      <c r="K97" s="16"/>
    </row>
    <row r="98" spans="1:11" ht="99.75">
      <c r="A98" s="29" t="s">
        <v>88</v>
      </c>
      <c r="B98" s="29" t="s">
        <v>153</v>
      </c>
      <c r="C98" s="29" t="s">
        <v>79</v>
      </c>
      <c r="D98" s="71" t="s">
        <v>279</v>
      </c>
      <c r="E98" s="50">
        <v>0</v>
      </c>
      <c r="F98" s="29">
        <v>1</v>
      </c>
      <c r="G98" s="65" t="s">
        <v>93</v>
      </c>
      <c r="H98" s="61"/>
      <c r="I98" s="62"/>
      <c r="J98" s="16"/>
      <c r="K98" s="16"/>
    </row>
    <row r="99" spans="1:11" ht="75">
      <c r="A99" s="29" t="s">
        <v>178</v>
      </c>
      <c r="B99" s="29" t="s">
        <v>154</v>
      </c>
      <c r="C99" s="29" t="s">
        <v>79</v>
      </c>
      <c r="D99" s="28" t="s">
        <v>278</v>
      </c>
      <c r="E99" s="50">
        <v>640116</v>
      </c>
      <c r="F99" s="29">
        <v>8</v>
      </c>
      <c r="G99" s="65" t="s">
        <v>93</v>
      </c>
      <c r="H99" s="61"/>
      <c r="I99" s="62"/>
      <c r="J99" s="16"/>
      <c r="K99" s="16"/>
    </row>
    <row r="100" spans="1:11" ht="99.75">
      <c r="A100" s="29" t="s">
        <v>106</v>
      </c>
      <c r="B100" s="29" t="s">
        <v>155</v>
      </c>
      <c r="C100" s="29" t="s">
        <v>79</v>
      </c>
      <c r="D100" s="71" t="s">
        <v>279</v>
      </c>
      <c r="E100" s="50">
        <v>0</v>
      </c>
      <c r="F100" s="29">
        <v>1</v>
      </c>
      <c r="G100" s="65" t="s">
        <v>93</v>
      </c>
      <c r="H100" s="61"/>
      <c r="I100" s="62"/>
      <c r="J100" s="16"/>
      <c r="K100" s="16"/>
    </row>
    <row r="101" spans="1:11" ht="75">
      <c r="A101" s="29" t="s">
        <v>179</v>
      </c>
      <c r="B101" s="29" t="s">
        <v>156</v>
      </c>
      <c r="C101" s="29" t="s">
        <v>79</v>
      </c>
      <c r="D101" s="28" t="s">
        <v>278</v>
      </c>
      <c r="E101" s="50">
        <v>1096364</v>
      </c>
      <c r="F101" s="29">
        <v>1</v>
      </c>
      <c r="G101" s="65" t="s">
        <v>93</v>
      </c>
      <c r="H101" s="61"/>
      <c r="I101" s="62"/>
      <c r="J101" s="16"/>
      <c r="K101" s="16"/>
    </row>
    <row r="102" spans="1:11" ht="99.75">
      <c r="A102" s="29" t="s">
        <v>106</v>
      </c>
      <c r="B102" s="29" t="s">
        <v>158</v>
      </c>
      <c r="C102" s="29" t="s">
        <v>79</v>
      </c>
      <c r="D102" s="71" t="s">
        <v>279</v>
      </c>
      <c r="E102" s="50">
        <v>0</v>
      </c>
      <c r="F102" s="29">
        <v>3</v>
      </c>
      <c r="G102" s="65" t="s">
        <v>93</v>
      </c>
      <c r="H102" s="61"/>
      <c r="I102" s="62"/>
      <c r="J102" s="16"/>
      <c r="K102" s="16"/>
    </row>
    <row r="103" spans="1:11" ht="99.75">
      <c r="A103" s="29" t="s">
        <v>88</v>
      </c>
      <c r="B103" s="29" t="s">
        <v>159</v>
      </c>
      <c r="C103" s="29" t="s">
        <v>79</v>
      </c>
      <c r="D103" s="71" t="s">
        <v>279</v>
      </c>
      <c r="E103" s="50">
        <v>0</v>
      </c>
      <c r="F103" s="29">
        <v>1</v>
      </c>
      <c r="G103" s="65" t="s">
        <v>93</v>
      </c>
      <c r="H103" s="61"/>
      <c r="I103" s="62"/>
      <c r="J103" s="16"/>
      <c r="K103" s="16"/>
    </row>
    <row r="104" spans="1:11" ht="99.75">
      <c r="A104" s="29" t="s">
        <v>160</v>
      </c>
      <c r="B104" s="29"/>
      <c r="C104" s="29" t="s">
        <v>79</v>
      </c>
      <c r="D104" s="71" t="s">
        <v>279</v>
      </c>
      <c r="E104" s="50">
        <v>0</v>
      </c>
      <c r="F104" s="29">
        <v>1</v>
      </c>
      <c r="G104" s="65" t="s">
        <v>93</v>
      </c>
      <c r="H104" s="61"/>
      <c r="I104" s="62"/>
      <c r="J104" s="16"/>
      <c r="K104" s="16"/>
    </row>
    <row r="105" spans="1:11" ht="99.75">
      <c r="A105" s="29" t="s">
        <v>180</v>
      </c>
      <c r="B105" s="29" t="s">
        <v>161</v>
      </c>
      <c r="C105" s="29" t="s">
        <v>79</v>
      </c>
      <c r="D105" s="71" t="s">
        <v>279</v>
      </c>
      <c r="E105" s="50">
        <v>0</v>
      </c>
      <c r="F105" s="29">
        <v>5</v>
      </c>
      <c r="G105" s="65" t="s">
        <v>93</v>
      </c>
      <c r="H105" s="61"/>
      <c r="I105" s="62"/>
      <c r="J105" s="16"/>
      <c r="K105" s="16"/>
    </row>
    <row r="106" spans="1:11" ht="99.75">
      <c r="A106" s="29" t="s">
        <v>84</v>
      </c>
      <c r="B106" s="29" t="s">
        <v>162</v>
      </c>
      <c r="C106" s="29" t="s">
        <v>254</v>
      </c>
      <c r="D106" s="71" t="s">
        <v>279</v>
      </c>
      <c r="E106" s="50">
        <v>0</v>
      </c>
      <c r="F106" s="29">
        <v>8</v>
      </c>
      <c r="G106" s="65" t="s">
        <v>93</v>
      </c>
      <c r="H106" s="61"/>
      <c r="I106" s="62"/>
      <c r="J106" s="16"/>
      <c r="K106" s="16"/>
    </row>
    <row r="107" spans="1:11" ht="99.75">
      <c r="A107" s="29" t="s">
        <v>88</v>
      </c>
      <c r="B107" s="29" t="s">
        <v>163</v>
      </c>
      <c r="C107" s="29" t="s">
        <v>79</v>
      </c>
      <c r="D107" s="71" t="s">
        <v>279</v>
      </c>
      <c r="E107" s="50">
        <v>0</v>
      </c>
      <c r="F107" s="29">
        <v>2</v>
      </c>
      <c r="G107" s="65" t="s">
        <v>93</v>
      </c>
      <c r="H107" s="61"/>
      <c r="I107" s="62"/>
      <c r="J107" s="16"/>
      <c r="K107" s="16"/>
    </row>
    <row r="108" spans="1:11" ht="99.75">
      <c r="A108" s="29" t="s">
        <v>89</v>
      </c>
      <c r="B108" s="29" t="s">
        <v>164</v>
      </c>
      <c r="C108" s="29" t="s">
        <v>79</v>
      </c>
      <c r="D108" s="71" t="s">
        <v>279</v>
      </c>
      <c r="E108" s="50">
        <v>0</v>
      </c>
      <c r="F108" s="29">
        <v>1</v>
      </c>
      <c r="G108" s="65" t="s">
        <v>93</v>
      </c>
      <c r="H108" s="61"/>
      <c r="I108" s="62"/>
      <c r="J108" s="16"/>
      <c r="K108" s="16"/>
    </row>
    <row r="109" spans="1:11" ht="120">
      <c r="A109" s="29" t="s">
        <v>165</v>
      </c>
      <c r="B109" s="67" t="s">
        <v>253</v>
      </c>
      <c r="C109" s="29" t="s">
        <v>79</v>
      </c>
      <c r="D109" s="28" t="s">
        <v>252</v>
      </c>
      <c r="E109" s="50">
        <v>0</v>
      </c>
      <c r="F109" s="29">
        <v>2</v>
      </c>
      <c r="G109" s="65" t="s">
        <v>93</v>
      </c>
      <c r="H109" s="56"/>
      <c r="I109" s="62"/>
      <c r="J109" s="16"/>
      <c r="K109" s="16"/>
    </row>
    <row r="110" spans="1:11" ht="99.75">
      <c r="A110" s="29" t="s">
        <v>106</v>
      </c>
      <c r="B110" s="29" t="s">
        <v>166</v>
      </c>
      <c r="C110" s="29" t="s">
        <v>79</v>
      </c>
      <c r="D110" s="71" t="s">
        <v>279</v>
      </c>
      <c r="E110" s="50">
        <v>0</v>
      </c>
      <c r="F110" s="29">
        <v>12</v>
      </c>
      <c r="G110" s="65" t="s">
        <v>93</v>
      </c>
      <c r="H110" s="61"/>
      <c r="I110" s="62"/>
      <c r="J110" s="16"/>
      <c r="K110" s="16"/>
    </row>
    <row r="111" spans="1:11" ht="99.75">
      <c r="A111" s="29" t="s">
        <v>171</v>
      </c>
      <c r="B111" s="29" t="s">
        <v>167</v>
      </c>
      <c r="C111" s="29" t="s">
        <v>79</v>
      </c>
      <c r="D111" s="71" t="s">
        <v>279</v>
      </c>
      <c r="E111" s="50">
        <v>0</v>
      </c>
      <c r="F111" s="29">
        <v>6</v>
      </c>
      <c r="G111" s="65" t="s">
        <v>93</v>
      </c>
      <c r="H111" s="61"/>
      <c r="I111" s="62"/>
      <c r="J111" s="16"/>
      <c r="K111" s="16"/>
    </row>
    <row r="112" spans="1:11" ht="60">
      <c r="A112" s="29" t="s">
        <v>189</v>
      </c>
      <c r="B112" s="29" t="s">
        <v>123</v>
      </c>
      <c r="C112" s="29" t="s">
        <v>79</v>
      </c>
      <c r="D112" s="28" t="s">
        <v>271</v>
      </c>
      <c r="E112" s="50"/>
      <c r="F112" s="29">
        <v>4</v>
      </c>
      <c r="G112" s="65" t="s">
        <v>56</v>
      </c>
      <c r="H112" s="61"/>
      <c r="I112" s="62"/>
      <c r="J112" s="16"/>
      <c r="K112" s="16"/>
    </row>
    <row r="113" spans="1:11" ht="57" customHeight="1">
      <c r="A113" s="29" t="s">
        <v>171</v>
      </c>
      <c r="B113" s="29" t="s">
        <v>270</v>
      </c>
      <c r="C113" s="29" t="s">
        <v>79</v>
      </c>
      <c r="D113" s="28" t="s">
        <v>217</v>
      </c>
      <c r="E113" s="50"/>
      <c r="F113" s="29">
        <v>4</v>
      </c>
      <c r="G113" s="65" t="s">
        <v>56</v>
      </c>
      <c r="H113" s="31"/>
      <c r="I113" s="62"/>
      <c r="J113" s="16"/>
      <c r="K113" s="16"/>
    </row>
    <row r="114" spans="1:11" ht="57" customHeight="1">
      <c r="A114" s="29" t="s">
        <v>175</v>
      </c>
      <c r="B114" s="29" t="s">
        <v>272</v>
      </c>
      <c r="C114" s="29" t="s">
        <v>79</v>
      </c>
      <c r="D114" s="28" t="s">
        <v>273</v>
      </c>
      <c r="E114" s="50"/>
      <c r="F114" s="29">
        <v>4</v>
      </c>
      <c r="G114" s="65" t="s">
        <v>56</v>
      </c>
      <c r="H114" s="31"/>
      <c r="I114" s="62"/>
      <c r="J114" s="16"/>
      <c r="K114" s="16"/>
    </row>
    <row r="115" spans="1:11" ht="57" customHeight="1">
      <c r="A115" s="60" t="s">
        <v>88</v>
      </c>
      <c r="B115" s="29" t="s">
        <v>274</v>
      </c>
      <c r="C115" s="29" t="s">
        <v>79</v>
      </c>
      <c r="D115" s="28" t="s">
        <v>275</v>
      </c>
      <c r="E115" s="68"/>
      <c r="F115" s="29">
        <v>2</v>
      </c>
      <c r="G115" s="65" t="s">
        <v>56</v>
      </c>
      <c r="H115" s="31"/>
      <c r="I115" s="62"/>
      <c r="J115" s="16"/>
      <c r="K115" s="16"/>
    </row>
    <row r="116" spans="1:11" ht="57" customHeight="1">
      <c r="A116" s="60" t="s">
        <v>88</v>
      </c>
      <c r="B116" s="29" t="s">
        <v>144</v>
      </c>
      <c r="C116" s="29" t="s">
        <v>79</v>
      </c>
      <c r="D116" s="28" t="s">
        <v>220</v>
      </c>
      <c r="E116" s="68">
        <v>2608270</v>
      </c>
      <c r="F116" s="28" t="s">
        <v>276</v>
      </c>
      <c r="G116" s="65" t="s">
        <v>56</v>
      </c>
      <c r="H116" s="61"/>
      <c r="I116" s="62"/>
      <c r="J116" s="16"/>
      <c r="K116" s="16"/>
    </row>
  </sheetData>
  <autoFilter ref="A14:G116" xr:uid="{00000000-0009-0000-0000-000002000000}"/>
  <mergeCells count="5">
    <mergeCell ref="C1:I1"/>
    <mergeCell ref="J1:K1"/>
    <mergeCell ref="C2:I3"/>
    <mergeCell ref="J2:K2"/>
    <mergeCell ref="A1:B3"/>
  </mergeCells>
  <pageMargins left="0.7" right="0.7" top="0.75" bottom="0.75" header="0.3" footer="0.3"/>
  <pageSetup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workbookViewId="0">
      <selection activeCell="C13" sqref="C13"/>
    </sheetView>
  </sheetViews>
  <sheetFormatPr baseColWidth="10" defaultColWidth="0" defaultRowHeight="15" zeroHeight="1"/>
  <cols>
    <col min="1" max="1" width="32.85546875" bestFit="1" customWidth="1"/>
    <col min="2" max="2" width="52.140625" style="38" customWidth="1"/>
    <col min="3" max="3" width="26.42578125" bestFit="1" customWidth="1"/>
    <col min="4" max="4" width="21.42578125" customWidth="1"/>
    <col min="5" max="5" width="21.5703125" customWidth="1"/>
    <col min="6" max="6" width="27.42578125" customWidth="1"/>
    <col min="7" max="7" width="39.42578125" bestFit="1" customWidth="1"/>
    <col min="8" max="8" width="27.28515625" bestFit="1" customWidth="1"/>
    <col min="9" max="9" width="5.140625" style="16" customWidth="1"/>
    <col min="10" max="16384" width="11.42578125" hidden="1"/>
  </cols>
  <sheetData>
    <row r="1" spans="1:9" ht="15" customHeight="1">
      <c r="A1" s="90" t="e" vm="1">
        <v>#VALUE!</v>
      </c>
      <c r="B1" s="129" t="s">
        <v>0</v>
      </c>
      <c r="C1" s="92"/>
      <c r="D1" s="92"/>
      <c r="E1" s="92"/>
      <c r="F1" s="93"/>
      <c r="G1" s="94" t="s">
        <v>43</v>
      </c>
      <c r="H1" s="95"/>
    </row>
    <row r="2" spans="1:9" ht="15" customHeight="1">
      <c r="A2" s="90"/>
      <c r="B2" s="84" t="s">
        <v>2</v>
      </c>
      <c r="C2" s="85"/>
      <c r="D2" s="85"/>
      <c r="E2" s="85"/>
      <c r="F2" s="86"/>
      <c r="G2" s="96" t="s">
        <v>3</v>
      </c>
      <c r="H2" s="97"/>
    </row>
    <row r="3" spans="1:9" ht="15.75" thickBot="1">
      <c r="A3" s="90"/>
      <c r="B3" s="87"/>
      <c r="C3" s="88"/>
      <c r="D3" s="88"/>
      <c r="E3" s="88"/>
      <c r="F3" s="89"/>
      <c r="G3" s="7" t="s">
        <v>4</v>
      </c>
      <c r="H3" s="8">
        <v>46013</v>
      </c>
    </row>
    <row r="4" spans="1:9" s="16" customFormat="1">
      <c r="B4" s="34"/>
    </row>
    <row r="5" spans="1:9">
      <c r="A5" s="3" t="s">
        <v>44</v>
      </c>
      <c r="B5" s="39" t="s">
        <v>45</v>
      </c>
      <c r="C5" s="3" t="s">
        <v>46</v>
      </c>
      <c r="D5" s="3" t="s">
        <v>47</v>
      </c>
      <c r="E5" s="3" t="s">
        <v>48</v>
      </c>
      <c r="F5" s="3" t="s">
        <v>49</v>
      </c>
      <c r="G5" s="3" t="s">
        <v>50</v>
      </c>
      <c r="H5" s="3" t="s">
        <v>51</v>
      </c>
    </row>
    <row r="6" spans="1:9" s="43" customFormat="1" ht="128.25" customHeight="1">
      <c r="A6" s="41" t="s">
        <v>181</v>
      </c>
      <c r="B6" s="42" t="s">
        <v>56</v>
      </c>
      <c r="C6" s="45">
        <v>2305007939</v>
      </c>
      <c r="D6" s="45">
        <v>2304367939</v>
      </c>
      <c r="E6" s="45">
        <v>1957887186</v>
      </c>
      <c r="F6" s="45">
        <v>1957887186</v>
      </c>
      <c r="G6" s="46">
        <v>0.84940583191631258</v>
      </c>
      <c r="H6" s="124" t="s">
        <v>188</v>
      </c>
      <c r="I6" s="130"/>
    </row>
    <row r="7" spans="1:9" ht="45">
      <c r="A7" s="41" t="s">
        <v>182</v>
      </c>
      <c r="B7" s="42" t="s">
        <v>185</v>
      </c>
      <c r="C7" s="45">
        <v>2397660684</v>
      </c>
      <c r="D7" s="45">
        <v>2390252384</v>
      </c>
      <c r="E7" s="45">
        <v>2103715223</v>
      </c>
      <c r="F7" s="45">
        <v>2103715223</v>
      </c>
      <c r="G7" s="46">
        <v>0.87740322767039203</v>
      </c>
      <c r="H7" s="125"/>
    </row>
    <row r="8" spans="1:9" ht="30">
      <c r="A8" s="41" t="s">
        <v>183</v>
      </c>
      <c r="B8" s="44" t="s">
        <v>186</v>
      </c>
      <c r="C8" s="47">
        <v>2526385034</v>
      </c>
      <c r="D8" s="47">
        <v>2526385033.9200001</v>
      </c>
      <c r="E8" s="47">
        <v>1864021322</v>
      </c>
      <c r="F8" s="47">
        <v>1864021322</v>
      </c>
      <c r="G8" s="46">
        <v>0.73782155012560136</v>
      </c>
      <c r="H8" s="125"/>
    </row>
    <row r="9" spans="1:9" ht="30">
      <c r="A9" s="41" t="s">
        <v>184</v>
      </c>
      <c r="B9" s="44" t="s">
        <v>187</v>
      </c>
      <c r="C9" s="48">
        <f>+[1]REP_EPG034_EjecucionPresupuesta!$T$19</f>
        <v>321292881</v>
      </c>
      <c r="D9" s="48">
        <f>+[1]REP_EPG034_EjecucionPresupuesta!$X$19</f>
        <v>321292881</v>
      </c>
      <c r="E9" s="48">
        <f>+[1]REP_EPG034_EjecucionPresupuesta!$Y$19</f>
        <v>114600903</v>
      </c>
      <c r="F9" s="48">
        <f>+[1]REP_EPG034_EjecucionPresupuesta!$AA$19</f>
        <v>114600903</v>
      </c>
      <c r="G9" s="46">
        <f>+E9/C9</f>
        <v>0.35668671725098072</v>
      </c>
      <c r="H9" s="126"/>
    </row>
    <row r="10" spans="1:9" s="40" customFormat="1" ht="38.25" customHeight="1">
      <c r="A10" s="41" t="s">
        <v>52</v>
      </c>
      <c r="B10" s="28" t="s">
        <v>53</v>
      </c>
      <c r="C10" s="45">
        <v>6649807420</v>
      </c>
      <c r="D10" s="45">
        <v>6649794377</v>
      </c>
      <c r="E10" s="45">
        <v>6649794377</v>
      </c>
      <c r="F10" s="45">
        <v>6649794377</v>
      </c>
      <c r="G10" s="46">
        <f>+E10/C10</f>
        <v>0.99999803858981529</v>
      </c>
      <c r="H10" s="49"/>
      <c r="I10" s="131"/>
    </row>
    <row r="11" spans="1:9" s="40" customFormat="1">
      <c r="A11" s="41" t="s">
        <v>52</v>
      </c>
      <c r="B11" s="28" t="s">
        <v>54</v>
      </c>
      <c r="C11" s="50">
        <f>+[1]REP_EPG034_EjecucionPresupuesta!$T$8</f>
        <v>1495441269</v>
      </c>
      <c r="D11" s="50">
        <f>+[1]REP_EPG034_EjecucionPresupuesta!$X$8</f>
        <v>1458205322.54</v>
      </c>
      <c r="E11" s="50">
        <f>+[1]REP_EPG034_EjecucionPresupuesta!$Y$8</f>
        <v>1332837346.3</v>
      </c>
      <c r="F11" s="50">
        <f>+[1]REP_EPG034_EjecucionPresupuesta!$AA$8</f>
        <v>1301960524.3199999</v>
      </c>
      <c r="G11" s="46">
        <f>+E11/C11</f>
        <v>0.89126692831692877</v>
      </c>
      <c r="H11" s="51"/>
      <c r="I11" s="131"/>
    </row>
    <row r="12" spans="1:9">
      <c r="A12" s="127" t="s">
        <v>55</v>
      </c>
      <c r="B12" s="128"/>
      <c r="C12" s="52">
        <f>SUM(C6:C11)</f>
        <v>15695595227</v>
      </c>
      <c r="D12" s="52">
        <f>SUM(D6:D11)</f>
        <v>15650297937.459999</v>
      </c>
      <c r="E12" s="52">
        <f>SUM(E6:E11)</f>
        <v>14022856357.299999</v>
      </c>
      <c r="F12" s="52">
        <f>SUM(F6:F11)</f>
        <v>13991979535.32</v>
      </c>
      <c r="G12" s="53">
        <f>+AVERAGE(G6:G11)</f>
        <v>0.78543038231167184</v>
      </c>
      <c r="H12" s="1"/>
    </row>
    <row r="13" spans="1:9" s="16" customFormat="1">
      <c r="B13" s="34"/>
    </row>
    <row r="14" spans="1:9" s="16" customFormat="1">
      <c r="B14" s="34"/>
    </row>
    <row r="15" spans="1:9" s="16" customFormat="1" hidden="1">
      <c r="B15" s="34"/>
    </row>
    <row r="16" spans="1:9" s="16" customFormat="1" hidden="1">
      <c r="B16" s="34"/>
    </row>
    <row r="17" spans="2:2" s="16" customFormat="1">
      <c r="B17" s="34"/>
    </row>
    <row r="18" spans="2:2" s="16" customFormat="1">
      <c r="B18" s="34"/>
    </row>
  </sheetData>
  <autoFilter ref="A5:I12" xr:uid="{00000000-0009-0000-0000-000003000000}"/>
  <mergeCells count="7">
    <mergeCell ref="H6:H9"/>
    <mergeCell ref="A12:B12"/>
    <mergeCell ref="A1:A3"/>
    <mergeCell ref="G1:H1"/>
    <mergeCell ref="G2:H2"/>
    <mergeCell ref="B1:F1"/>
    <mergeCell ref="B2:F3"/>
  </mergeCells>
  <pageMargins left="0.7" right="0.7" top="0.75" bottom="0.75" header="0.3" footer="0.3"/>
  <pageSetup orientation="portrait" r:id="rId1"/>
</worksheet>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Instructivo</vt:lpstr>
      <vt:lpstr>1. Gestión Estratégica y PND</vt:lpstr>
      <vt:lpstr>2. Impacto Poblacional y Territ</vt:lpstr>
      <vt:lpstr>3. Ejecución Presupuestal</vt:lpstr>
      <vt:lpstr>'2. Impacto Poblacional y Territ'!Área_de_impresión</vt:lpstr>
    </vt:vector>
  </TitlesOfParts>
  <Manager/>
  <Company>Ministerio de Igualdad y Equidad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Gabriel Espitia Pinzón</dc:creator>
  <cp:keywords/>
  <dc:description/>
  <cp:lastModifiedBy>Paola Andrea López Jaramillo</cp:lastModifiedBy>
  <cp:revision/>
  <dcterms:created xsi:type="dcterms:W3CDTF">2025-12-22T21:37:28Z</dcterms:created>
  <dcterms:modified xsi:type="dcterms:W3CDTF">2026-01-30T21:11:01Z</dcterms:modified>
  <cp:category/>
  <cp:contentStatus/>
</cp:coreProperties>
</file>