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/>
  <mc:AlternateContent xmlns:mc="http://schemas.openxmlformats.org/markup-compatibility/2006">
    <mc:Choice Requires="x15">
      <x15ac:absPath xmlns:x15ac="http://schemas.microsoft.com/office/spreadsheetml/2010/11/ac" url="C:\Users\jortigoza\Downloads\"/>
    </mc:Choice>
  </mc:AlternateContent>
  <xr:revisionPtr revIDLastSave="0" documentId="13_ncr:1_{62A1E55F-D295-48C7-ABD5-2DB03F6E910C}" xr6:coauthVersionLast="47" xr6:coauthVersionMax="47" xr10:uidLastSave="{00000000-0000-0000-0000-000000000000}"/>
  <bookViews>
    <workbookView xWindow="-120" yWindow="-120" windowWidth="29040" windowHeight="15720" xr2:uid="{C1F924E0-2DDD-4B26-9438-AA80D1670365}"/>
  </bookViews>
  <sheets>
    <sheet name="Hoja1 (E)" sheetId="2" r:id="rId1"/>
  </sheets>
  <definedNames>
    <definedName name="_xlnm._FilterDatabase" localSheetId="0" hidden="1">'Hoja1 (E)'!$A$2:$P$2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8" i="2" l="1"/>
  <c r="M100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67" i="2"/>
  <c r="M44" i="2"/>
  <c r="M171" i="2"/>
  <c r="L171" i="2" s="1"/>
  <c r="M152" i="2"/>
  <c r="M130" i="2"/>
  <c r="M131" i="2"/>
  <c r="M93" i="2"/>
  <c r="M98" i="2"/>
  <c r="M68" i="2"/>
  <c r="M61" i="2"/>
  <c r="M59" i="2"/>
  <c r="M177" i="2"/>
  <c r="M175" i="2"/>
  <c r="I181" i="2"/>
  <c r="I176" i="2"/>
  <c r="I175" i="2"/>
  <c r="I174" i="2"/>
  <c r="I157" i="2"/>
  <c r="I156" i="2"/>
  <c r="I155" i="2"/>
  <c r="I154" i="2"/>
  <c r="I153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69" i="2"/>
  <c r="I68" i="2"/>
  <c r="I67" i="2"/>
  <c r="I66" i="2"/>
  <c r="I65" i="2"/>
  <c r="I64" i="2"/>
  <c r="I63" i="2"/>
  <c r="I61" i="2"/>
  <c r="I60" i="2"/>
  <c r="I58" i="2"/>
  <c r="I49" i="2"/>
  <c r="I48" i="2"/>
  <c r="I47" i="2"/>
  <c r="I46" i="2"/>
  <c r="I45" i="2"/>
  <c r="I44" i="2"/>
  <c r="I43" i="2"/>
  <c r="I42" i="2"/>
  <c r="I39" i="2"/>
  <c r="I38" i="2"/>
  <c r="I37" i="2"/>
  <c r="I36" i="2"/>
  <c r="I35" i="2"/>
  <c r="I34" i="2"/>
  <c r="I33" i="2"/>
  <c r="I20" i="2"/>
  <c r="I19" i="2"/>
  <c r="I18" i="2"/>
  <c r="I3" i="2"/>
  <c r="M49" i="2" l="1"/>
  <c r="M140" i="2"/>
  <c r="M47" i="2"/>
  <c r="M129" i="2"/>
  <c r="M97" i="2"/>
  <c r="M63" i="2"/>
  <c r="M58" i="2"/>
  <c r="M43" i="2"/>
  <c r="M60" i="2"/>
  <c r="M45" i="2"/>
  <c r="M46" i="2"/>
  <c r="M174" i="2"/>
  <c r="L174" i="2" s="1"/>
  <c r="M176" i="2"/>
  <c r="L176" i="2" s="1"/>
  <c r="M180" i="2"/>
  <c r="L180" i="2" s="1"/>
  <c r="M141" i="2"/>
  <c r="M162" i="2"/>
  <c r="L162" i="2" s="1"/>
  <c r="M62" i="2"/>
  <c r="M66" i="2"/>
  <c r="M179" i="2"/>
  <c r="M181" i="2"/>
  <c r="L175" i="2"/>
  <c r="L177" i="2"/>
  <c r="M173" i="2"/>
  <c r="L173" i="2" s="1"/>
  <c r="M157" i="2"/>
  <c r="L157" i="2" s="1"/>
  <c r="M159" i="2"/>
  <c r="L159" i="2" s="1"/>
  <c r="M160" i="2"/>
  <c r="L160" i="2" s="1"/>
  <c r="M161" i="2"/>
  <c r="L161" i="2" s="1"/>
  <c r="M163" i="2"/>
  <c r="L163" i="2" s="1"/>
  <c r="M164" i="2"/>
  <c r="L164" i="2" s="1"/>
  <c r="M165" i="2"/>
  <c r="L165" i="2" s="1"/>
  <c r="M166" i="2"/>
  <c r="L166" i="2" s="1"/>
  <c r="M167" i="2"/>
  <c r="L167" i="2" s="1"/>
  <c r="M168" i="2"/>
  <c r="L168" i="2" s="1"/>
  <c r="M169" i="2"/>
  <c r="L169" i="2" s="1"/>
  <c r="M170" i="2"/>
  <c r="L170" i="2" s="1"/>
  <c r="M172" i="2"/>
  <c r="L172" i="2" s="1"/>
  <c r="M4" i="2"/>
  <c r="M178" i="2" l="1"/>
  <c r="L178" i="2" s="1"/>
  <c r="M17" i="2"/>
  <c r="L17" i="2" s="1"/>
  <c r="L179" i="2"/>
  <c r="L181" i="2"/>
  <c r="L4" i="2"/>
  <c r="M3" i="2" l="1"/>
  <c r="L140" i="2" l="1"/>
  <c r="L45" i="2"/>
  <c r="L61" i="2"/>
  <c r="L47" i="2"/>
  <c r="L46" i="2"/>
  <c r="L129" i="2"/>
  <c r="L93" i="2"/>
  <c r="L63" i="2"/>
  <c r="L3" i="2"/>
  <c r="L130" i="2"/>
  <c r="L141" i="2"/>
  <c r="L152" i="2"/>
  <c r="L68" i="2"/>
  <c r="L62" i="2"/>
  <c r="L49" i="2"/>
  <c r="L43" i="2"/>
  <c r="L98" i="2"/>
  <c r="L59" i="2"/>
  <c r="L66" i="2"/>
  <c r="L58" i="2"/>
  <c r="L97" i="2"/>
  <c r="L131" i="2"/>
  <c r="L60" i="2" l="1"/>
  <c r="M48" i="2" l="1"/>
  <c r="L48" i="2" s="1"/>
  <c r="M148" i="2"/>
  <c r="L148" i="2" s="1"/>
  <c r="M35" i="2"/>
  <c r="L35" i="2" s="1"/>
  <c r="M69" i="2"/>
  <c r="L69" i="2" s="1"/>
  <c r="M138" i="2"/>
  <c r="L138" i="2" s="1"/>
  <c r="M32" i="2"/>
  <c r="L32" i="2" s="1"/>
  <c r="M121" i="2"/>
  <c r="L121" i="2" s="1"/>
  <c r="M16" i="2"/>
  <c r="L16" i="2" s="1"/>
  <c r="M128" i="2"/>
  <c r="L128" i="2" s="1"/>
  <c r="M143" i="2"/>
  <c r="L143" i="2" s="1"/>
  <c r="M29" i="2"/>
  <c r="L29" i="2" s="1"/>
  <c r="M57" i="2"/>
  <c r="L57" i="2" s="1"/>
  <c r="M39" i="2"/>
  <c r="L39" i="2" s="1"/>
  <c r="M71" i="2"/>
  <c r="L71" i="2" s="1"/>
  <c r="M54" i="2"/>
  <c r="L54" i="2" s="1"/>
  <c r="M6" i="2"/>
  <c r="L6" i="2" s="1"/>
  <c r="M14" i="2"/>
  <c r="L14" i="2" s="1"/>
  <c r="M56" i="2"/>
  <c r="L56" i="2" s="1"/>
  <c r="M11" i="2"/>
  <c r="L11" i="2" s="1"/>
  <c r="M113" i="2"/>
  <c r="L113" i="2" s="1"/>
  <c r="M51" i="2"/>
  <c r="L51" i="2"/>
  <c r="M134" i="2"/>
  <c r="L134" i="2" s="1"/>
  <c r="M126" i="2"/>
  <c r="L126" i="2" s="1"/>
  <c r="M145" i="2"/>
  <c r="L145" i="2" s="1"/>
  <c r="M136" i="2"/>
  <c r="L136" i="2" s="1"/>
  <c r="M18" i="2"/>
  <c r="L18" i="2" s="1"/>
  <c r="M41" i="2"/>
  <c r="L41" i="2" s="1"/>
  <c r="M95" i="2"/>
  <c r="L95" i="2" s="1"/>
  <c r="M122" i="2"/>
  <c r="L122" i="2" s="1"/>
  <c r="M26" i="2"/>
  <c r="L26" i="2" s="1"/>
  <c r="M27" i="2"/>
  <c r="L27" i="2" s="1"/>
  <c r="M33" i="2"/>
  <c r="L33" i="2" s="1"/>
  <c r="M20" i="2"/>
  <c r="L20" i="2" s="1"/>
  <c r="M21" i="2"/>
  <c r="L21" i="2" s="1"/>
  <c r="M118" i="2"/>
  <c r="L118" i="2" s="1"/>
  <c r="M137" i="2"/>
  <c r="L137" i="2" s="1"/>
  <c r="M52" i="2"/>
  <c r="L52" i="2" s="1"/>
  <c r="M13" i="2"/>
  <c r="L13" i="2" s="1"/>
  <c r="M153" i="2"/>
  <c r="L153" i="2" s="1"/>
  <c r="M133" i="2"/>
  <c r="L133" i="2" s="1"/>
  <c r="M155" i="2"/>
  <c r="L155" i="2" s="1"/>
  <c r="M38" i="2"/>
  <c r="L38" i="2" s="1"/>
  <c r="M123" i="2"/>
  <c r="L123" i="2" s="1"/>
  <c r="M101" i="2"/>
  <c r="L101" i="2" s="1"/>
  <c r="M22" i="2"/>
  <c r="L22" i="2" s="1"/>
  <c r="M10" i="2"/>
  <c r="L10" i="2" s="1"/>
  <c r="M142" i="2"/>
  <c r="L142" i="2" s="1"/>
  <c r="M124" i="2"/>
  <c r="L124" i="2" s="1"/>
  <c r="M154" i="2"/>
  <c r="L154" i="2" s="1"/>
  <c r="M28" i="2"/>
  <c r="L28" i="2" s="1"/>
  <c r="M23" i="2"/>
  <c r="L23" i="2" s="1"/>
  <c r="M70" i="2"/>
  <c r="L70" i="2" s="1"/>
  <c r="M149" i="2"/>
  <c r="L149" i="2" s="1"/>
  <c r="M37" i="2"/>
  <c r="L37" i="2" s="1"/>
  <c r="M42" i="2"/>
  <c r="L42" i="2" s="1"/>
  <c r="M40" i="2"/>
  <c r="L40" i="2" s="1"/>
  <c r="M144" i="2"/>
  <c r="L144" i="2" s="1"/>
  <c r="M55" i="2"/>
  <c r="L55" i="2" s="1"/>
  <c r="M119" i="2"/>
  <c r="L119" i="2" s="1"/>
  <c r="M34" i="2"/>
  <c r="L34" i="2" s="1"/>
  <c r="M146" i="2"/>
  <c r="L146" i="2" s="1"/>
  <c r="M116" i="2"/>
  <c r="L116" i="2" s="1"/>
  <c r="M135" i="2"/>
  <c r="L135" i="2" s="1"/>
  <c r="M151" i="2"/>
  <c r="L151" i="2" s="1"/>
  <c r="M115" i="2"/>
  <c r="L115" i="2" s="1"/>
  <c r="M64" i="2"/>
  <c r="L64" i="2" s="1"/>
  <c r="M9" i="2"/>
  <c r="L9" i="2" s="1"/>
  <c r="M109" i="2"/>
  <c r="L109" i="2" s="1"/>
  <c r="M53" i="2"/>
  <c r="L53" i="2" s="1"/>
  <c r="M111" i="2"/>
  <c r="L111" i="2" s="1"/>
  <c r="M99" i="2"/>
  <c r="L99" i="2" s="1"/>
  <c r="M72" i="2"/>
  <c r="L72" i="2" s="1"/>
  <c r="M24" i="2"/>
  <c r="L24" i="2" s="1"/>
  <c r="M30" i="2"/>
  <c r="L30" i="2" s="1"/>
  <c r="M108" i="2"/>
  <c r="L108" i="2" s="1"/>
  <c r="M139" i="2"/>
  <c r="L139" i="2" s="1"/>
  <c r="M127" i="2"/>
  <c r="L127" i="2" s="1"/>
  <c r="M132" i="2"/>
  <c r="L132" i="2" s="1"/>
  <c r="M31" i="2"/>
  <c r="L31" i="2" s="1"/>
  <c r="M150" i="2"/>
  <c r="L150" i="2" s="1"/>
  <c r="M36" i="2"/>
  <c r="L36" i="2" s="1"/>
  <c r="M15" i="2"/>
  <c r="L15" i="2" s="1"/>
  <c r="M147" i="2"/>
  <c r="L147" i="2" s="1"/>
  <c r="M96" i="2"/>
  <c r="L96" i="2" s="1"/>
  <c r="M92" i="2"/>
  <c r="L92" i="2" s="1"/>
  <c r="M156" i="2"/>
  <c r="L156" i="2" s="1"/>
  <c r="M110" i="2"/>
  <c r="L110" i="2" s="1"/>
  <c r="M107" i="2"/>
  <c r="L107" i="2" s="1"/>
  <c r="M120" i="2"/>
  <c r="L120" i="2" s="1"/>
  <c r="M25" i="2"/>
  <c r="L25" i="2" s="1"/>
  <c r="M94" i="2"/>
  <c r="L94" i="2"/>
  <c r="M7" i="2"/>
  <c r="L7" i="2" s="1"/>
  <c r="M8" i="2"/>
  <c r="L8" i="2" s="1"/>
  <c r="M19" i="2"/>
  <c r="L19" i="2" s="1"/>
  <c r="M112" i="2"/>
  <c r="L112" i="2" s="1"/>
  <c r="M117" i="2"/>
  <c r="L117" i="2" s="1"/>
  <c r="M5" i="2"/>
  <c r="L5" i="2" s="1"/>
  <c r="M106" i="2"/>
  <c r="L106" i="2" s="1"/>
  <c r="M50" i="2"/>
  <c r="L50" i="2" s="1"/>
  <c r="M102" i="2"/>
  <c r="L102" i="2" s="1"/>
  <c r="M103" i="2"/>
  <c r="L103" i="2" s="1"/>
  <c r="M125" i="2"/>
  <c r="L125" i="2" s="1"/>
  <c r="M12" i="2"/>
  <c r="L12" i="2" s="1"/>
  <c r="M105" i="2"/>
  <c r="L105" i="2" s="1"/>
  <c r="M65" i="2"/>
  <c r="L65" i="2" s="1"/>
  <c r="M114" i="2"/>
  <c r="L114" i="2" s="1"/>
  <c r="M104" i="2"/>
  <c r="L104" i="2" s="1"/>
</calcChain>
</file>

<file path=xl/sharedStrings.xml><?xml version="1.0" encoding="utf-8"?>
<sst xmlns="http://schemas.openxmlformats.org/spreadsheetml/2006/main" count="1130" uniqueCount="702">
  <si>
    <t xml:space="preserve">MINISTERIO DE IGUALDAD Y EQUIDAD
BIENES ADQUIRIDOS Y SERVICIOS CONTRATADOS
ENERO - JULIO 2025 </t>
  </si>
  <si>
    <t>No.
CONTRATO /
CONVENIO</t>
  </si>
  <si>
    <t>OBJETO</t>
  </si>
  <si>
    <t>TIPO DE
CONTRATO /
CONVENIO</t>
  </si>
  <si>
    <t>MODALIDAD DE SELECCIÓN</t>
  </si>
  <si>
    <t>RAZON
SOCIAL</t>
  </si>
  <si>
    <t>FECHA FIRMA</t>
  </si>
  <si>
    <t>FECHA DE INICIO</t>
  </si>
  <si>
    <t>FECHA DE
TERMINACIÓN</t>
  </si>
  <si>
    <t>% EJECUCIÓN</t>
  </si>
  <si>
    <t xml:space="preserve">VALOR TOTAL </t>
  </si>
  <si>
    <t>VALOR TOTAL PRESUPUESTO MINISTERIO</t>
  </si>
  <si>
    <t>MONTO DESEMBOLSADO</t>
  </si>
  <si>
    <t>MONTO PENDIENTE POR EJECUTAR</t>
  </si>
  <si>
    <t xml:space="preserve">LINK DE CONSULTA SECOP II </t>
  </si>
  <si>
    <t>MIE-CD-001-2025</t>
  </si>
  <si>
    <t>Contratar en arrendamiento el inmueble ubicado en el Edificio Centro de Comercio Internacional -CCI-; ubicado en la Calle 28 No. 13A - 15; de la ciudad de Bogotá D. C.</t>
  </si>
  <si>
    <t>Arrendamiento</t>
  </si>
  <si>
    <t>Contratación directa</t>
  </si>
  <si>
    <t>FAMOC DEPANEL S.A.S.</t>
  </si>
  <si>
    <t>https://community.secop.gov.co/Public/Tendering/OpportunityDetail/Index?noticeUID=CO1.NTC.7353398&amp;isFromPublicArea=True&amp;isModal=true&amp;asPopupView=true</t>
  </si>
  <si>
    <t>MIE-CPS-001-2025</t>
  </si>
  <si>
    <t>Prestar sus servicios profesionales especializados a la subdirección de contratación que permitan brindar soporte jurídico al equipo; a los procesos y trámites contractuales que esta desarrolle.</t>
  </si>
  <si>
    <t>Contrato de Prestacion De Servicios Profesionales</t>
  </si>
  <si>
    <t>XAVIER ANDRES MEDINA MARTINEZ</t>
  </si>
  <si>
    <t>https://community.secop.gov.co/Public/Tendering/OpportunityDetail/Index?noticeUID=CO1.NTC.7398536&amp;isFromPublicArea=True&amp;isModal=true&amp;asPopupView=true</t>
  </si>
  <si>
    <t>MIE-CPS-002-2025</t>
  </si>
  <si>
    <t>Prestar servicios profesionales a la Secretaría General para apoyar los temas que deban coordinarse con las subdirecciones administrativa y financiera y de talento humano relacionados con las políticas y directrices en materia de austeridad del  gasto y la estructuración y seguimiento a la ejecución</t>
  </si>
  <si>
    <t>WILSON ENRIQUE USTARIZ CONTRERAS</t>
  </si>
  <si>
    <t>https://community.secop.gov.co/Public/Tendering/OpportunityDetail/Index?noticeUID=CO1.NTC.7399701&amp;isFromPublicArea=True&amp;isModal=true&amp;asPopupView=true</t>
  </si>
  <si>
    <t>MIE-CPS-003-2025</t>
  </si>
  <si>
    <t>Prestar servicios profesionales especializados a la Secretaría General del Ministerio de Igualdad y Equidad para apoyar la implementación de políticas; programas y proyectos en materia de gestión del talento humano que deban articularse con la Subdirección de Talento Humano</t>
  </si>
  <si>
    <t>ROCIO DEL PILAR CONTRERAS CORREA</t>
  </si>
  <si>
    <t>https://community.secop.gov.co/Public/Tendering/OpportunityDetail/Index?noticeUID=CO1.NTC.7399471&amp;isFromPublicArea=True&amp;isModal=true&amp;asPopupView=true</t>
  </si>
  <si>
    <t>MIE-CPS-004-2025</t>
  </si>
  <si>
    <t>Prestar servicios profesionales especializados en la Subdirección de Contratación del Ministerio de Igualdad y Equidad; en materia jurídica y para gestión contractual y normativa</t>
  </si>
  <si>
    <t>JAVIER DE JESUS TRESPALACIOS QUINTERO</t>
  </si>
  <si>
    <t>https://community.secop.gov.co/Public/Tendering/OpportunityDetail/Index?noticeUID=CO1.NTC.7403563&amp;isFromPublicArea=True&amp;isModal=true&amp;asPopupView=true</t>
  </si>
  <si>
    <t>MIE-CPS-005-2025</t>
  </si>
  <si>
    <t>Prestar servicios profesionales para gestionar y hacer seguimiento a los procesos; procedimientos y trámites contractuales y administrativos asignados a la Subdirección de Contratación del Ministerio de Igualdad y Equidad</t>
  </si>
  <si>
    <t>JARED MATEO CONTRERAS ALONSO</t>
  </si>
  <si>
    <t>https://community.secop.gov.co/Public/Tendering/OpportunityDetail/Index?noticeUID=CO1.NTC.7410233&amp;isFromPublicArea=True&amp;isModal=true&amp;asPopupView=true</t>
  </si>
  <si>
    <t>MIE-CPS-006-2025-CD</t>
  </si>
  <si>
    <t>Prestar servicios de apoyo a la gestión para adelantar los rámites; controles administrativos y operativos que adelanta la Subdirección de Contratación.</t>
  </si>
  <si>
    <t>Contrato de Prestacion De Servicios De Apoyo a La Gestion</t>
  </si>
  <si>
    <t>VICIOSO TORRES SOFIA</t>
  </si>
  <si>
    <t>https://community.secop.gov.co/Public/Tendering/OpportunityDetail/Index?noticeUID=CO1.NTC.7418777&amp;isFromPublicArea=True&amp;isModal=true&amp;asPopupView=true</t>
  </si>
  <si>
    <t>MIE-CPS-006-2025-CS</t>
  </si>
  <si>
    <t xml:space="preserve">MISHELL DANIELA PEÑA RIOS </t>
  </si>
  <si>
    <t>MIE-CPS-007-2025</t>
  </si>
  <si>
    <t>Prestar servicios de apoyo administrativo; y acompañamiento en la estructuración de procesos y publicación de documentos en las plataformas de contratación pública.</t>
  </si>
  <si>
    <t>JUAN PABLO MEJÍA PÉREZ</t>
  </si>
  <si>
    <t>https://community.secop.gov.co/Public/Tendering/OpportunityDetail/Index?noticeUID=CO1.NTC.7414569&amp;isFromPublicArea=True&amp;isModal=true&amp;asPopupView=true</t>
  </si>
  <si>
    <t>MIE-CPS-008-2025</t>
  </si>
  <si>
    <t>Prestar servicios profesionales para analizar; definir; formalizar y documentar la arquitectura de seguridad enmarcada en la transformación digital de la entidad</t>
  </si>
  <si>
    <t>JUAN DE JESUS APONTE BUITRAGO</t>
  </si>
  <si>
    <t>https://community.secop.gov.co/Public/Tendering/OpportunityDetail/Index?noticeUID=CO1.NTC.7421624&amp;isFromPublicArea=True&amp;isModal=true&amp;asPopupView=true</t>
  </si>
  <si>
    <t>MIE-CPS-009-2025</t>
  </si>
  <si>
    <t>Prestar servicios profesionales para analizar; definir; formalizar y documentar la arquitectura de infraestructura enmarcada en la transformación digital de la entidad</t>
  </si>
  <si>
    <t>JAVIER ALEJANDRO PEREIRA VARGAS</t>
  </si>
  <si>
    <t>https://community.secop.gov.co/Public/Tendering/OpportunityDetail/Index?noticeUID=CO1.NTC.7433553&amp;isFromPublicArea=True&amp;isModal=true&amp;asPopupView=true</t>
  </si>
  <si>
    <t>MIE-CPS-010-2025CD</t>
  </si>
  <si>
    <t>Prestar servicios profesionales para la elaboración y revisión de los análisis del  sector; estudios de mercado y demás actividades de índole financiera y presupuestal en el marco de la gestión contractual a cargo de la Subdirección de Contratatación</t>
  </si>
  <si>
    <t>PEDRAZA RODRIGUEZ ANDRES FELIPE</t>
  </si>
  <si>
    <t>https://community.secop.gov.co/Public/Tendering/OpportunityDetail/Index?noticeUID=CO1.NTC.7432792&amp;isFromPublicArea=True&amp;isModal=true&amp;asPopupView=true</t>
  </si>
  <si>
    <t>MIE-CPS-010-2025CS</t>
  </si>
  <si>
    <t>JUAN CARLOS CARDENAS SIERRA</t>
  </si>
  <si>
    <t>MIE-CPS-011-2025</t>
  </si>
  <si>
    <t>Prestar servicios profesionales en la implementación de las políticas establecidas en las dimensiones de Talento Humano y Gestión del Conocimiento del MIPG, apoyar el Sistema Integrado de Gestión Institucional, y liderar los procesos de planeación y presupuestal en la Subdirección de Talento Humano.</t>
  </si>
  <si>
    <t>MARLON STEVEN GUEVARA RODRÍGUEZ</t>
  </si>
  <si>
    <t>https://community.secop.gov.co/Public/Tendering/OpportunityDetail/Index?noticeUID=CO1.NTC.7457332&amp;isFromPublicArea=True&amp;isModal=true&amp;asPopupView=true</t>
  </si>
  <si>
    <t>MIE-CPS-012-2025CD</t>
  </si>
  <si>
    <t>Prestar servicios profesionales especializados para apoyar a la Dirección de Cuidado con la conceptualización y seguimiento del Programa Nacional de Cuidado y de la Política Nacional de Cuidado.</t>
  </si>
  <si>
    <t>ALICIA STEFANIA FERREIRA MORETT</t>
  </si>
  <si>
    <t>20-08-25</t>
  </si>
  <si>
    <t>https://community.secop.gov.co/Public/Tendering/OpportunityDetail/Index?noticeUID=CO1.NTC.7459822</t>
  </si>
  <si>
    <t>MIE-CPS-012-2025CS</t>
  </si>
  <si>
    <t>CASANOVA GUERRERO DANIELA FERNANDA</t>
  </si>
  <si>
    <t>MIE-CPS-013-2025</t>
  </si>
  <si>
    <t>PILAR CRISTINA CASTELLANOS MARTÍNEZ</t>
  </si>
  <si>
    <t>https://community.secop.gov.co/Public/Tendering/OpportunityDetail/Index?noticeUID=CO1.NTC.7458625&amp;isFromPublicArea=True&amp;isModal=true&amp;asPopupView=true</t>
  </si>
  <si>
    <t>MIE-CPS-014-2025</t>
  </si>
  <si>
    <t xml:space="preserve">Prestar servicios profesionales para apoyar en el seguimiento de trámites y actividades de carácter jurídico y contractual en el marco de las líneas del Programa Nacional de cuidado. </t>
  </si>
  <si>
    <t>MARCELA DEL PILAR RODRÍGUEZ CUELLAR</t>
  </si>
  <si>
    <t>https://community.secop.gov.co/Public/Tendering/OpportunityDetail/Index?noticeUID=CO1.NTC.7460075</t>
  </si>
  <si>
    <t>MIE-CPS-015-2025</t>
  </si>
  <si>
    <t>Prestar servicios profesionales para la planeación; ejecución y seguimiento de las actividades asociadas al bienestar laboral; el clima organizacional y el código de integridad del ministerio de igualdad y equidad.</t>
  </si>
  <si>
    <t>PAOLA ANDREA GUZMAN VANEGAS</t>
  </si>
  <si>
    <t>https://community.secop.gov.co/Public/Tendering/OpportunityDetail/Index?noticeUID=CO1.NTC.7466886&amp;isFromPublicArea=True&amp;isModal=true&amp;asPopupView=true</t>
  </si>
  <si>
    <t>MIE-CPS-016-2025</t>
  </si>
  <si>
    <t>PRESTAR SERVICIOS PROFESIONALES ESPECIALIZADOS PARA EL SEGUIMIENTO JURÍDICO Y GESTIÓN CONTRACTUAL DE LA OFICINA DE RELACIONAMIENTO CON LA CIUDADANÍA; Y REALIZAR EL APOYO A LA SUPERVISIÓN ASIGNADA</t>
  </si>
  <si>
    <t>VICTOR ALFONSO VALERA GUERRA</t>
  </si>
  <si>
    <t>https://community.secop.gov.co/Public/Tendering/OpportunityDetail/Index?noticeUID=CO1.NTC.7483465&amp;isFromPublicArea=True&amp;isModal=true&amp;asPopupView=true</t>
  </si>
  <si>
    <t>MIE-CPS-017-2025</t>
  </si>
  <si>
    <t>Prestar servicios profesionales para el diseño de estrategias que identifiquen fuentes de financiación para los proyectos que atiendan las necesidades territoriales; alineadas con las políticas del Ministerio y la estructuración de proyectos.</t>
  </si>
  <si>
    <t>RAMIRO TALERO LASCAR</t>
  </si>
  <si>
    <t>https://community.secop.gov.co/Public/Tendering/OpportunityDetail/Index?noticeUID=CO1.NTC.7493142&amp;isFromPublicArea=True&amp;isModal=true&amp;asPopupView=true</t>
  </si>
  <si>
    <t>MIE-CPS-018-2025</t>
  </si>
  <si>
    <t>Prestar servicios profesionales especializados para el apoyo técnico en el diseño y acompañamiento en la formulación y gestión de proyectos</t>
  </si>
  <si>
    <t xml:space="preserve">SERGIO ANDRÉS BELTRÁN </t>
  </si>
  <si>
    <t>https://community.secop.gov.co/Public/Tendering/OpportunityDetail/Index?noticeUID=CO1.NTC.7493279&amp;isFromPublicArea=True&amp;isModal=true&amp;asPopupView=true</t>
  </si>
  <si>
    <t>MIE-CPS-019-2025</t>
  </si>
  <si>
    <t>Prestar servicios profesionales especializados en la implementación y mejora continua del Modelo Integrado de Planeación y Gestión (MIPG) y en Sistemas Integrados de  Gestión (SIG)</t>
  </si>
  <si>
    <t>KATHERINE ALFONSO</t>
  </si>
  <si>
    <t>https://community.secop.gov.co/Public/Tendering/OpportunityDetail/Index?noticeUID=CO1.NTC.7504102&amp;isFromPublicArea=True&amp;isModal=true&amp;asPopupView=true</t>
  </si>
  <si>
    <t>MIE-CPS-020-2025</t>
  </si>
  <si>
    <t>Prestar servicios profesionales especializados para la formulación y estructuración de  proyectos que atiendan a los territorios marginados y excluidos.</t>
  </si>
  <si>
    <t>JHONATAN RUIZ LEON</t>
  </si>
  <si>
    <t>https://community.secop.gov.co/Public/Tendering/OpportunityDetail/Index?noticeUID=CO1.NTC.7493890&amp;isFromPublicArea=True&amp;isModal=true&amp;asPopupView=true</t>
  </si>
  <si>
    <t>MIE-CPS-021-2025</t>
  </si>
  <si>
    <t>Prestar servicios profesionales al Ministerio de Igualdad y Equidad; a través de la Oficina Asesora de Planeación; para apoyar en la planificación; programación y seguimiento de la ejecución financiera de los programas misionales y proyectos de inversión; así como de los trámites presupuestales correspondientes.</t>
  </si>
  <si>
    <t>CLAUDIA MARLENY CUADRO PULIDO</t>
  </si>
  <si>
    <t>https://community.secop.gov.co/Public/Tendering/OpportunityDetail/Index?noticeUID=CO1.NTC.7520514&amp;isFromPublicArea=True&amp;isModal=true&amp;asPopupView=true</t>
  </si>
  <si>
    <t>MIE-CPS-022-2025</t>
  </si>
  <si>
    <t>LILIANA MELGAREJO MARTÍNEZ</t>
  </si>
  <si>
    <t>https://community.secop.gov.co/Public/Tendering/OpportunityDetail/Index?noticeUID=CO1.NTC.7519967&amp;isFromPublicArea=True&amp;isModal=true&amp;asPopupView=true</t>
  </si>
  <si>
    <t>MIE-CPS-023-2025</t>
  </si>
  <si>
    <t>Prestar servicios profesionales para apoyar la recolección; análisis y divulgación de datos; con el fin de contribuir al fortalecimiento y funcionamiento del Observatorio de Igualdad y Equidad.</t>
  </si>
  <si>
    <t xml:space="preserve">JULI MILENA CALDERÓN </t>
  </si>
  <si>
    <t>https://community.secop.gov.co/Public/Tendering/OpportunityDetail/Index?noticeUID=CO1.NTC.7522532&amp;isFromPublicArea=True&amp;isModal=true&amp;asPopupView=true</t>
  </si>
  <si>
    <t>MIE-CPS-024-2025</t>
  </si>
  <si>
    <t>Prestar servicios profesionales para el desarrollo de actividades propias de los procesos contractuales en la Oficina de Saberes y Conocimientos Estratégicos.</t>
  </si>
  <si>
    <t xml:space="preserve">ANGÉLICA MARÍA CAMARGO PAREDES </t>
  </si>
  <si>
    <t>https://community.secop.gov.co/Public/Tendering/OpportunityDetail/Index?noticeUID=CO1.NTC.7523091&amp;isFromPublicArea=True&amp;isModal=true&amp;asPopupView=true</t>
  </si>
  <si>
    <t>MIE-CPS-025-2025</t>
  </si>
  <si>
    <t>Prestar servicios profesionales relacionados con tecnologías de la información y como unidad ejecutora de los Fondos; realizar el seguimiento a planes de mejoramiento resultado de las auditorías internas y externas; y la elaboración de informes y seguimientos conforme al Plan Anual de Auditoría para la vigencia 2025</t>
  </si>
  <si>
    <t>CRISTINA ALARCON TAPIERO</t>
  </si>
  <si>
    <t>https://community.secop.gov.co/Public/Tendering/OpportunityDetail/Index?noticeUID=CO1.NTC.7557143&amp;isFromPublicArea=True&amp;isModal=true&amp;asPopupView=true</t>
  </si>
  <si>
    <t>MIE-CPS-026-2025</t>
  </si>
  <si>
    <t>Prestar servicios profesionales especializados en el seguimiento a la implementación de la línea fortalecimiento a organizaciones de cuidado comunitario del Programa Nacional de Cuidado</t>
  </si>
  <si>
    <t>LUZ MARY CAÑAS QUIROGA</t>
  </si>
  <si>
    <t>https://community.secop.gov.co/Public/Tendering/OpportunityDetail/Index?noticeUID=CO1.NTC.7585406&amp;isFromPublicArea=True&amp;isModal=true&amp;asPopupView=true</t>
  </si>
  <si>
    <t>MIE-CPS-027-2025</t>
  </si>
  <si>
    <t>VIVIAN JOHANA MUÑOZ RODRIGUEZ</t>
  </si>
  <si>
    <t>https://community.secop.gov.co/Public/Tendering/OpportunityDetail/Index?noticeUID=CO1.NTC.7651179&amp;isFromPublicArea=True&amp;isModal=true&amp;asPopupView=true</t>
  </si>
  <si>
    <t>MIE-CPS-028-2025</t>
  </si>
  <si>
    <t>Prestar servicios profesionales para apoyar la ejecución en los procesos financieros; contables; de infraestructura y logística de la Entidad; realizar el seguimiento a planes de mejoramiento resultado de las auditorías internas y externas; y realizar informes y seguimiento al Plan Anual de Auditorí</t>
  </si>
  <si>
    <t>JENNY PATRICIA AREVALO CASTIBLANCO</t>
  </si>
  <si>
    <t>https://community.secop.gov.co/Public/Tendering/OpportunityDetail/Index?noticeUID=CO1.NTC.7651462&amp;isFromPublicArea=True&amp;isModal=true&amp;asPopupView=true</t>
  </si>
  <si>
    <t>MIE-CPS-029-2025</t>
  </si>
  <si>
    <t>Prestar servicios profesionales desde el punto de vista técnico y financiero en el proceso de gestión de infraestructura y logística apoyando la evaluación y análisis de riesgos, realizar el seguimiento de las obras adelantadas por la Entidad a través de los Fondos, y a los planes de mejoramiento como resultado de las auditorías internas y externas, conforme al Plan Anual de Auditoría para la vigencia 2025</t>
  </si>
  <si>
    <t>JULIAN ANDRES COLMENARES MORALES</t>
  </si>
  <si>
    <t>https://community.secop.gov.co/Public/Tendering/OpportunityDetail/Index?noticeUID=CO1.NTC.7659564&amp;isFromPublicArea=True&amp;isModal=true&amp;asPopupView=true</t>
  </si>
  <si>
    <t>MIE-CPS-030-2025</t>
  </si>
  <si>
    <t>Prestar servicios profesionales para apoyar la ejecución en los procesos financieros, contables, de infraestructura y logística de la Entidad, realizar el seguimiento a planes de mejoramiento resultado de las auditorías internas y externas, y realizar informes y seguimiento al Plan Anual de Auditoría para la vigencia 2025.</t>
  </si>
  <si>
    <t>ALEXANDRA MARIA RANGEL SHAW</t>
  </si>
  <si>
    <t>https://community.secop.gov.co/Public/Tendering/OpportunityDetail/Index?noticeUID=CO1.NTC.7659742&amp;isFromPublicArea=True&amp;isModal=true&amp;asPopupView=true</t>
  </si>
  <si>
    <t>MIE-CPS-031-2025</t>
  </si>
  <si>
    <t xml:space="preserve">Prestar servicios profesionales especializados en la articulación del mecanismo de gobernanza del Sistema Nacional de Cuidado, en el marco del Programa Nacional de Cuidado. </t>
  </si>
  <si>
    <t>LAURA CAMILA DIAZ GARCIA</t>
  </si>
  <si>
    <t>https://community.secop.gov.co/Public/Tendering/OpportunityDetail/Index?noticeUID=CO1.NTC.7659809&amp;isFromPublicArea=True&amp;isModal=true&amp;asPopupView=true</t>
  </si>
  <si>
    <t>MIE-CPS-032-2025</t>
  </si>
  <si>
    <t>"Prestar servicios profesionales para apoyar la estructuración de costos de los procesos que requiera la Dirección de Cuidado en el marco del Programa Nacional de Cuidado.	"</t>
  </si>
  <si>
    <t>CÉSAR AUGUSTO MARTÍNEZ CÁRDENAS</t>
  </si>
  <si>
    <t>https://community.secop.gov.co/Public/Tendering/OpportunityDetail/Index?noticeUID=CO1.NTC.7672205&amp;isFromPublicArea=True&amp;isModal=true&amp;asPopupView=true</t>
  </si>
  <si>
    <t>MIE-CPS-033-2025</t>
  </si>
  <si>
    <t>"Prestar servicios profesionales especializados para la articulación territorial del Programa Nacional de Cuidado.	"</t>
  </si>
  <si>
    <t>SONIA MILENA CIFUENTES CRUZ</t>
  </si>
  <si>
    <t>https://community.secop.gov.co/Public/Tendering/OpportunityDetail/Index?noticeUID=CO1.NTC.7680940&amp;isFromPublicArea=True&amp;isModal=true&amp;asPopupView=true</t>
  </si>
  <si>
    <t>MIE-CPS-034-2025</t>
  </si>
  <si>
    <t>Prestar Servicios profesionales para apoyar el fortalecimiento, mantenimiento, implementación y mejora del Modelo Integrado de Planeación y Gestión (MIPG) en el proceso de apoyo de la Subdirección Administrativa y Financiera</t>
  </si>
  <si>
    <t>NADIA AIXA PINEDA SARMIENTO</t>
  </si>
  <si>
    <t>https://community.secop.gov.co/Public/Tendering/OpportunityDetail/Index?noticeUID=CO1.NTC.7684861&amp;isFromPublicArea=True&amp;isModal=true&amp;asPopupView=true</t>
  </si>
  <si>
    <t>MIE-CPS-035-2025CD</t>
  </si>
  <si>
    <t>Prestar servicios profesionales especializados en la implementación y seguimiento del enfoque diferencial en el Programa Nacional de Cuidado y en la Política Nacional de Cuidado.</t>
  </si>
  <si>
    <t>LIZA YOMARA GARCIA REYES</t>
  </si>
  <si>
    <t>https://community.secop.gov.co/Public/Tendering/OpportunityDetail/Index?noticeUID=CO1.NTC.7722457&amp;isFromPublicArea=True&amp;isModal=False</t>
  </si>
  <si>
    <t>MIE-CPS-035-2025CS</t>
  </si>
  <si>
    <t>ARISTIZABAL FARAH LORENA MARIA</t>
  </si>
  <si>
    <t>MIE-CD-002-2025</t>
  </si>
  <si>
    <t>Arrendar un inmueble ubicado en la ciudad de Montería (Córdoba) para la ubicación y funcionamiento de la Dirección Territorial para la Igualdad y Equidad del Departamento de Córdoba</t>
  </si>
  <si>
    <t>MANZUREN S.A.S</t>
  </si>
  <si>
    <t>https://community.secop.gov.co/Public/Tendering/OpportunityDetail/Index?noticeUID=CO1.NTC.7742536&amp;isFromPublicArea=True&amp;isModal=true&amp;asPopupView=true</t>
  </si>
  <si>
    <t>MIE-CD-003-2025</t>
  </si>
  <si>
    <t>Recibir a título de comodato o préstamo de uso, dos oficinas dentro del inmueble ubicado en la Carrera 11 N° 28 - 64, Barrio las Escudillas en Puerto Carreño, Vichada, para la ubicación y funcionamiento de la Dirección Territorial para la Igualdad y Equidad de Vichada</t>
  </si>
  <si>
    <t>Comodato</t>
  </si>
  <si>
    <t xml:space="preserve">DEPARTAMENTO DE VICHADA </t>
  </si>
  <si>
    <t>PD</t>
  </si>
  <si>
    <t xml:space="preserve"> $-   </t>
  </si>
  <si>
    <t>N/A</t>
  </si>
  <si>
    <t>https://community.secop.gov.co/Public/Tendering/OpportunityDetail/Index?noticeUID=CO1.NTC.7666027&amp;isFromPublicArea=True&amp;isModal=true&amp;asPopupView=true</t>
  </si>
  <si>
    <t>MIE-CD-004-2025</t>
  </si>
  <si>
    <t xml:space="preserve">Arrendar un inmueble ubicado en la ciudad de Ocaña (Norte de Santander) para la ubicación y funcionamiento de la Dirección Territorial para la Igualdad y Equidad del Departamento de Norte de Santander. </t>
  </si>
  <si>
    <t xml:space="preserve">INMOBILIARIA LAINO Y SOLANO LIMITADA </t>
  </si>
  <si>
    <t>https://community.secop.gov.co/Public/Tendering/OpportunityDetail/Index?noticeUID=CO1.NTC.7745560&amp;isFromPublicArea=True&amp;isModal=true&amp;asPopupView=true</t>
  </si>
  <si>
    <t>MIE-CD-005-2025</t>
  </si>
  <si>
    <t>Arrendar un inmueble ubicado en la ciudad de Tumaco (Nariño) para la ubicación y funcionamiento de la Dirección Territorial para la Igualdad y Equidad del Departamento de Nariño.</t>
  </si>
  <si>
    <t>RICARDO EPIFANIO GARCIA GALLO</t>
  </si>
  <si>
    <t>https://community.secop.gov.co/Public/Tendering/OpportunityDetail/Index?noticeUID=CO1.NTC.7768055&amp;isFromPublicArea=True&amp;isModal=true&amp;asPopupView=true</t>
  </si>
  <si>
    <t>MIE-CD-006-2025</t>
  </si>
  <si>
    <t>Arrendar un inmueble ubicado en la ciudad de Quibdó (Chocó) para la ubicación y funcionamiento de la Dirección Territorial para la Igualdad y Equidad del Departamento del Chocó.</t>
  </si>
  <si>
    <t xml:space="preserve">INMOBILIARIA SAGRADO CORAZON DE JESUS SAS </t>
  </si>
  <si>
    <t>https://community.secop.gov.co/Public/Tendering/OpportunityDetail/Index?noticeUID=CO1.NTC.7745560&amp;isFromPublicArea=True&amp;isModal=False</t>
  </si>
  <si>
    <t>MIE-CPS-036-2025</t>
  </si>
  <si>
    <t xml:space="preserve">Prestar servicios profesionales para brindar acompañamiento y asesoría al Despacho de la Ministra o el Ministro de Igualdad y Equidad en los asuntos estratégicos a su cargo. </t>
  </si>
  <si>
    <t>DIANA SEHYDAT NOVOA MONTOYA</t>
  </si>
  <si>
    <t>https://community.secop.gov.co/Public/Tendering/OpportunityDetail/Index?noticeUID=CO1.NTC.7817397&amp;isFromPublicArea=True&amp;isModal=true&amp;asPopupView=true</t>
  </si>
  <si>
    <t>MIE-MC-001-2025</t>
  </si>
  <si>
    <t>Adquirir certificados de función pública "Token" para autenticación y firma digital de funcionarios, contratistas y persona jurídica del Ministerio de Igualdad y Equidad.</t>
  </si>
  <si>
    <t>Prestación De Servicios</t>
  </si>
  <si>
    <t>Mínima Cuantía</t>
  </si>
  <si>
    <t>THOMAS SIGNE S.A.S.</t>
  </si>
  <si>
    <t>https://community.secop.gov.co/Public/Tendering/OpportunityDetail/Index?noticeUID=CO1.NTC.7737879&amp;isFromPublicArea=True&amp;isModal=true&amp;asPopupView=true</t>
  </si>
  <si>
    <t>MIE-CPS-037-2025</t>
  </si>
  <si>
    <t>Prestar servicios profesionales para el seguimiento técnico de la línea Rutas del Cuidado del Programa Nacional de Cuidado.</t>
  </si>
  <si>
    <t>ALEXANDER LÓPEZ DE CERVANTES</t>
  </si>
  <si>
    <t>https://community.secop.gov.co/Public/Tendering/OpportunityDetail/Index?noticeUID=CO1.NTC.7867624&amp;isFromPublicArea=True&amp;isModal=true&amp;asPopupView=true</t>
  </si>
  <si>
    <t>MIE-CPS-038-2025</t>
  </si>
  <si>
    <t xml:space="preserve">Prestar servicios profesionales especializados en la implementación y seguimiento del enfoque étnico-racial y antirracista en el Programa Nacional de Cuidado y en la Política Nacional de Cuidado. </t>
  </si>
  <si>
    <t>JUAN SEBASTIAN RAMIREZ MEDINA</t>
  </si>
  <si>
    <t>https://community.secop.gov.co/Public/Tendering/OpportunityDetail/Index?noticeUID=CO1.NTC.7864103&amp;isFromPublicArea=True&amp;isModal=true&amp;asPopupView=true</t>
  </si>
  <si>
    <t>MIE-CPS-039-2025</t>
  </si>
  <si>
    <t>Prestar servicios profesionales para el seguimiento técnico de la línea fortalecimiento
político del Programa Nacional de Cuidado.</t>
  </si>
  <si>
    <t>DIANA MARCELA VELASQUEZ VILLATE</t>
  </si>
  <si>
    <t>https://community.secop.gov.co/Public/Tendering/OpportunityDetail/Index?noticeUID=CO1.NTC.7866923&amp;isFromPublicArea=True&amp;isModal=true&amp;asPopupView=true</t>
  </si>
  <si>
    <t>MIE-CPS-040-2025</t>
  </si>
  <si>
    <t>Prestar servicios profesionales para el seguimiento técnico de la línea fortalecimiento a organizaciones de cuidado comunitario del Programa Nacional.</t>
  </si>
  <si>
    <t>WINNY JULIETH DÍAZ ACEVEDO</t>
  </si>
  <si>
    <t>https://community.secop.gov.co/Public/Tendering/OpportunityDetail/Index?noticeUID=CO1.NTC.7867366&amp;isFromPublicArea=True&amp;isModal=true&amp;asPopupView=true</t>
  </si>
  <si>
    <t>MIE-CPS-041-2025</t>
  </si>
  <si>
    <t>Prestar servicios profesionales especializados para apoyar el seguimiento a trámites y actividades de carácter técnico, administrativo, jurídico y contractual de los proyectos y programas institucionales.</t>
  </si>
  <si>
    <t>ANDREA DEL PILAR MARQUEZ MARTINEZ</t>
  </si>
  <si>
    <t>https://community.secop.gov.co/Public/Tendering/OpportunityDetail/Index?noticeUID=CO1.NTC.7867573&amp;isFromPublicArea=True&amp;isModal=true&amp;asPopupView=true</t>
  </si>
  <si>
    <t>MIE-CPS-042-2025</t>
  </si>
  <si>
    <t>Prestar servicios profesionales en la articulación del Sistema Nacional de Cuidado con la ciudadanía y las organizaciones, en el marco del Programa Nacional de Cuidado</t>
  </si>
  <si>
    <t>CARLOS FRANCISCO GALVIS GOMEZ</t>
  </si>
  <si>
    <t>https://community.secop.gov.co/Public/Tendering/OpportunityDetail/Index?noticeUID=CO1.NTC.7868512&amp;isFromPublicArea=True&amp;isModal=true&amp;asPopupView=true</t>
  </si>
  <si>
    <t>MIE-CPS-043-2025</t>
  </si>
  <si>
    <t>Prestar servicios profesionales especializados en el análisis, actualización y consolidación de datos del Programa Nacional de Cuidado en coordinación con la Oficina de Saberes y Conocimientos Estratégicos del Ministerio de Igualdad y Equidad</t>
  </si>
  <si>
    <t>JUAN SEBASTIAN ORDOÑEZ HERRERA</t>
  </si>
  <si>
    <t>https://community.secop.gov.co/Public/Tendering/OpportunityDetail/Index?noticeUID=CO1.NTC.7871852&amp;isFromPublicArea=True&amp;isModal=true&amp;asPopupView=true</t>
  </si>
  <si>
    <t>MIE-CPS-044-2025</t>
  </si>
  <si>
    <t>Prestar servicios profesionales para el seguimiento técnico de la línea cambio cultural del Programa Nacional de Cuidado.</t>
  </si>
  <si>
    <t>JUAN DAVID CORTES GONZALEZ</t>
  </si>
  <si>
    <t>https://community.secop.gov.co/Public/Tendering/OpportunityDetail/Index?noticeUID=CO1.NTC.7874925&amp;isFromPublicArea=True&amp;isModal=true&amp;asPopupView=true</t>
  </si>
  <si>
    <t>MIE-MC-002-2025</t>
  </si>
  <si>
    <t>Suministro de combustible para los vehículos del Ministerio de Igualdad y Equidad.</t>
  </si>
  <si>
    <t>Suministro</t>
  </si>
  <si>
    <t>DISTRACOM S.A.</t>
  </si>
  <si>
    <t>https://community.secop.gov.co/Public/Tendering/OpportunityDetail/Index?noticeUID=CO1.NTC.7787295&amp;isFromPublicArea=True&amp;isModal=true&amp;asPopupView=true</t>
  </si>
  <si>
    <t>MIE-CD-CI-008-2025</t>
  </si>
  <si>
    <t>CONTRATO INTERADMINISTRATIVO PARA EL DISEÑO PEDAGÓGICO E INSTRUCCIONAL DEL CONTENIDO DEL CURSO DE CAPACITACIÓN AL REDEDOR PROCESO TÉCNICO DE LA VALORACIÓN DE APOYOS, PROCEDIMIENTO, SUS LINEAMIENTOS Y PROTOCOLO, EN EL MARCO DE LA LEY 1996 DE 2019 Y EL DECRETO 487 DE 2022</t>
  </si>
  <si>
    <t xml:space="preserve">Contrato Interadministrativo </t>
  </si>
  <si>
    <t>UNIVERSIDAD DE ANTIOQUIA</t>
  </si>
  <si>
    <t>https://community.secop.gov.co/Public/Tendering/OpportunityDetail/Index?noticeUID=CO1.NTC.7890082&amp;isFromPublicArea=True&amp;isModal=False</t>
  </si>
  <si>
    <t>MIE-SASI-001-2025</t>
  </si>
  <si>
    <t>Contratar el suministro de tiquetes aéreos en rutas nacionales e internacionales para el desplazamiento de servidores públicos y/o contratistas, para el desarrollo de las actividades misionales y de apoyo a la gestión y demás servicios conexos que se requieran por el Ministerio de Igualdad y Equidad.</t>
  </si>
  <si>
    <t>Selección Abreviada por subasta inversa</t>
  </si>
  <si>
    <t>TURISMO DEL MORROSQUILLO LIMITADA</t>
  </si>
  <si>
    <t>https://community.secop.gov.co/Public/Tendering/OpportunityDetail/Index?noticeUID=CO1.NTC.7749062&amp;isFromPublicArea=True&amp;isModal=true&amp;asPopupView=true</t>
  </si>
  <si>
    <t>MIE-MC-003-2025</t>
  </si>
  <si>
    <t>Realizar actividades de mantenimiento preventivo y correctivo para los vehículos del Ministerio de Igualdad y Equidad, con el fin de garantizar su correcto funcionamiento, seguridad y durabilidad durante su uso en las actividades operativas de la entidad.</t>
  </si>
  <si>
    <t>Mantenimiento  y/o Reparación</t>
  </si>
  <si>
    <t>MULTISERVICIO TECNICARS ASOCIADOS SAS</t>
  </si>
  <si>
    <t>https://community.secop.gov.co/Public/Tendering/OpportunityDetail/Index?noticeUID=CO1.NTC.7810747&amp;isFromPublicArea=True&amp;isModal=true&amp;asPopupView=true</t>
  </si>
  <si>
    <t>MIE-MC-004-2025</t>
  </si>
  <si>
    <t>Adquisición de servidor tipo torre con licenciamiento de sistema operativo Windows Server de conformidad con las especificaciones de la ficha técnica definida por el Ministerio de Igualdad y Equidad.</t>
  </si>
  <si>
    <t>Compraventa</t>
  </si>
  <si>
    <t>GREEN S&amp;S EDGE S.A.S.</t>
  </si>
  <si>
    <t>https://community.secop.gov.co/Public/Tendering/OpportunityDetail/Index?noticeUID=CO1.NTC.7883097&amp;isFromPublicArea=True&amp;isModal=true&amp;asPopupView=true</t>
  </si>
  <si>
    <t>MIE-CD-CI-009-2025</t>
  </si>
  <si>
    <t>Aunar esfuerzos técnicos, administrativos y financieros entre LA UNIDAD NACIONAL DE PROTECCIÓN – UNP y EL MINISTERIO DE IGUALDAD Y EQUIDAD, que permitan ejercer la adecuada protección del (la) Ministro (a) del Ministerio de Igualdad y Equidad quien, en razón a su cargo y funciones presenta un riesgo para su vida, integridad, libertad y seguridad personal.</t>
  </si>
  <si>
    <t>UNIDAD NACIONAL DE PROTECCIÓN</t>
  </si>
  <si>
    <t>https://community.secop.gov.co/Public/Tendering/OpportunityDetail/Index?noticeUID=CO1.NTC.7956978&amp;isFromPublicArea=True&amp;isModal=true&amp;asPopupView=true</t>
  </si>
  <si>
    <t>MIE-CPS-045-2025</t>
  </si>
  <si>
    <t>Prestar servicios profesionales especializados en la implementación estratégica de los planes, programas y proyectos en los territorios priorizados y en el seguimiento contractual del Ministerio.</t>
  </si>
  <si>
    <t>DORA ELENA BALVIN AGUDELO</t>
  </si>
  <si>
    <t>https://community.secop.gov.co/Public/Tendering/OpportunityDetail/Index?noticeUID=CO1.NTC.7993743&amp;isFromPublicArea=True&amp;isModal=true&amp;asPopupView=true</t>
  </si>
  <si>
    <t>MIE-CPS-046-2025</t>
  </si>
  <si>
    <t xml:space="preserve">Prestar servicios profesionales especializados en materia legislativa, jurídica y normativa de las políticas públicas grarias, étnicas y ambientales del Despacho del Ministro. </t>
  </si>
  <si>
    <t>SILVIO EMILIANO GARCES MOSQUERA</t>
  </si>
  <si>
    <t>https://community.secop.gov.co/Public/Tendering/OpportunityDetail/Index?noticeUID=CO1.NTC.7993917&amp;isFromPublicArea=True&amp;isModal=true&amp;asPopupView=true</t>
  </si>
  <si>
    <t>MIE-MC-005-2025</t>
  </si>
  <si>
    <t xml:space="preserve">Adquisición de vallas de seguridad para fortalecer la protección de las instalaciones del Ministerio de Igualdad y Equidad, y garantizar la contención del público, creando un entorno seguro para el desarrollo de las actividades institucionales. </t>
  </si>
  <si>
    <t>COMERCIALIZADORA SOSAMED SAS</t>
  </si>
  <si>
    <t>https://community.secop.gov.co/Public/Tendering/OpportunityDetail/Index?noticeUID=CO1.NTC.7966120&amp;isFromPublicArea=True&amp;isModal=true&amp;asPopupView=true</t>
  </si>
  <si>
    <t>MIE-CD-010-2025</t>
  </si>
  <si>
    <t xml:space="preserve">Recibir a título de comodato o préstamo de uso, una oficina dentro del bien inmueble ubicado en la CALLE 99, CARRERA 19 B/ CIUDADELA BOLIVAR, Casa de Justicia, sede adscrita a la Alcaldía Municipal de Turbo Antioquia, para la ubicación y funcionamiento de una oficina física de la Dirección Territorial de Igualdad y Equidad del Ministerio de Igualdad y Equidad. </t>
  </si>
  <si>
    <t>DISTRITO DE TURBO</t>
  </si>
  <si>
    <t>https://community.secop.gov.co/Public/Tendering/OpportunityDetail/Index?noticeUID=CO1.NTC.7995289&amp;isFromPublicArea=True&amp;isModal=true&amp;asPopupView=true</t>
  </si>
  <si>
    <t>MIE-CD-012-2025</t>
  </si>
  <si>
    <t>Prestación de servicios para la implementación de las actividades del Plan Estratégico del Talento Humano del Ministerio de Igualdad y Equidad.</t>
  </si>
  <si>
    <t>CAJA DE COMPENSACIÓN FAMILIAR CAFAM</t>
  </si>
  <si>
    <t>https://community.secop.gov.co/Public/Tendering/OpportunityDetail/Index?noticeUID=CO1.NTC.8036116&amp;isFromPublicArea=True&amp;isModal=False</t>
  </si>
  <si>
    <t>MIE-CPS-047-2025</t>
  </si>
  <si>
    <t>Prestar servicios profesionales para apoyar la realización de auditorías en los procesos de gestión de recursos financieros y de presupuesto, el seguimiento y evaluación al sistema de control interno para la vigencia 2025, y al progreso y evaluación de los planes de mejoramiento asociados al proceso</t>
  </si>
  <si>
    <t>CINDY KATHERINE HERRERA RAMOS</t>
  </si>
  <si>
    <t>https://community.secop.gov.co/Public/Tendering/OpportunityDetail/Index?noticeUID=CO1.NTC.8113313&amp;isFromPublicArea=True&amp;isModal=False</t>
  </si>
  <si>
    <t>MIE-CPS-048-2025</t>
  </si>
  <si>
    <t>Prestar sus servicios profesionales especializados para asesorar y adelantar el acompañamiento del relacionamiento institucional del Ministerio de Igualdad y Equidad con el Congreso de la República y otros organismos de elección popular y control político en las respuestas a derechos de petición, solicitud de informes, cuestionarios de control político y demás requerimientos documentales del órgano legislativo en el fortalecimiento de la política de transparencia.</t>
  </si>
  <si>
    <t>LUISA FERNANDA VASQUEZ CUBILLOS</t>
  </si>
  <si>
    <t>https://community.secop.gov.co/Public/Tendering/OpportunityDetail/Index?noticeUID=CO1.NTC.8134152&amp;isFromPublicArea=True&amp;isModal=False</t>
  </si>
  <si>
    <t>MIE-CPS-049-2025</t>
  </si>
  <si>
    <t xml:space="preserve">Prestar servicios profesionales especializados en materia de seguridad y convivencia que permitan minimizar los riesgos a los que están expuestos los funcionarios y/o colaboradores del Ministerio de Igualdad y Equidad. </t>
  </si>
  <si>
    <t>FELIPE CORDOBA MENDOZA</t>
  </si>
  <si>
    <t>https://community.secop.gov.co/Public/Tendering/OpportunityDetail/Index?noticeUID=CO1.NTC.8184115&amp;isFromPublicArea=True&amp;isModal=true&amp;asPopupView=true</t>
  </si>
  <si>
    <t>MIE-CPS-050-2025</t>
  </si>
  <si>
    <t xml:space="preserve">Prestar servicios profesionales para la implementación y seguimiento de la política de Archivos y la Gestión Documental del Ministerio de Igualdad y Equidad. </t>
  </si>
  <si>
    <t>MARY SOL NOVOA RODRIGUEZ</t>
  </si>
  <si>
    <t>https://community.secop.gov.co/Public/Tendering/OpportunityDetail/Index?noticeUID=CO1.NTC.8187325&amp;isFromPublicArea=True&amp;isModal=true&amp;asPopupView=true</t>
  </si>
  <si>
    <t>MIE-CD-CI-013-2025</t>
  </si>
  <si>
    <t>Aunar esfuerzos técnicos, operativos, administrativos, financieros y humanos para lograr la implementación, ejecución y funcionamiento del programa nacional casas para la dignidad de las mujeres" el aliado es el municipio de VALLEDUPAR, CESAR.</t>
  </si>
  <si>
    <t>Convenio Interadministrativo</t>
  </si>
  <si>
    <t>ALCALDIA MUNICIPAL DE VALLEDUPAR</t>
  </si>
  <si>
    <t>https://community.secop.gov.co/Public/Tendering/ContractNoticeManagement/Index?currentLanguage=es-CO&amp;Page=login&amp;Country=CO&amp;SkinName=CCE</t>
  </si>
  <si>
    <t>MIE-CD-CI-014-2025</t>
  </si>
  <si>
    <t>Aunar esfuerzos técnicos, operativos, administrativos, financieros y humanos para lograr la implementación, ejecución y funcionamiento del programa nacional casas para la dignidad de las mujeres" el aliado es el municipio de BAGRE, ANTIOQUIA</t>
  </si>
  <si>
    <t>MUNICIPIO DE EL BAGRE</t>
  </si>
  <si>
    <t>MIE-CD-CI-015-2025</t>
  </si>
  <si>
    <t xml:space="preserve"> Aunar esfuerzos técnicos, operativos, administrativos, financieros y humanos para lograr la implementación, ejecución y funcionamiento del programa nacional casas para la dignidad de las mujeres" el aliado es el municipio de LA ESTRELLA, ANTIOQUIA</t>
  </si>
  <si>
    <t>MUNICIPIO DE LA ESTRELLA</t>
  </si>
  <si>
    <t>MIE-CD-CI-016-2025</t>
  </si>
  <si>
    <t xml:space="preserve"> Aunar esfuerzos técnicos, operativos, administrativos, financieros y humanos para lograr la implementación, ejecución y funcionamiento del programa nacional casas para la dignidad de las mujeres" el aliado es el municipio deTAME, ARAUCA</t>
  </si>
  <si>
    <t>MUNICIPIO DE TAME</t>
  </si>
  <si>
    <t>MIE-CD-CI-017-2025</t>
  </si>
  <si>
    <t xml:space="preserve"> Aunar esfuerzos técnicos, operativos, administrativos, financieros y humanos para lograr la implementación, ejecución y funcionamiento del programa nacional casas para la dignidad de las mujeres" el aliado es el municipio de SARAVENA, ARAUCA</t>
  </si>
  <si>
    <t>MUNICIPIO DE SARAVENA</t>
  </si>
  <si>
    <t>MIE-CD-CI-018-2025</t>
  </si>
  <si>
    <t>Aunar esfuerzos técnicos, operativos, administrativos, financieros y humanos para lograr la implementación, ejecución y funcionamiento del programa nacional casas para la dignidad de las mujeres" el aliado es el municipio de ARAUQUITA, ARAUCA</t>
  </si>
  <si>
    <t>ALCALDIA MUNICIPAL DE ARAUQUITA</t>
  </si>
  <si>
    <t>MIE-CD-CI-019-2025</t>
  </si>
  <si>
    <t>Aunar esfuerzos técnicos, operativos, administrativos, financieros y humanos para lograr la implementación, ejecución y funcionamiento del programa nacional casas para la dignidad de las mujeres" el aliado es el municipio de TUNJA, BOYACÁ</t>
  </si>
  <si>
    <t>MUNICIPIO DE TUNJA/</t>
  </si>
  <si>
    <t>MIE-CD-CI-020-2025</t>
  </si>
  <si>
    <t>Aunar esfuerzos técnicos, operativos, administrativos, financieros y humanos para lograr la implementación, ejecución y funcionamiento del programa nacional casas para la dignidad de las mujeres" el aliado es el municipio de MANIZALES, CALDAS</t>
  </si>
  <si>
    <t>MUNICIPIO DE MANIZALES</t>
  </si>
  <si>
    <t>MIE-CD-CI-021-2025</t>
  </si>
  <si>
    <t>Aunar esfuerzos técnicos, operativos, administrativos, financieros y humanos para lograr la implementación, ejecución y funcionamiento del programa nacional casas para la dignidad de las mujeres" el aliado es el municipio de OROCUÉ, CASANARE</t>
  </si>
  <si>
    <t>ALCALDIA MUNICIPIO DE OROCUE</t>
  </si>
  <si>
    <t>MIE-CD-CI-022-2025</t>
  </si>
  <si>
    <t>Aunar esfuerzos técnicos, operativos, administrativos, financieros y humanos para lograr la implementación, ejecución y funcionamiento del programa nacional casas para la dignidad de las mujeres" el aliado es el municipio de CALOTO, CAUCA</t>
  </si>
  <si>
    <t>MUNICIPIO DE CALOTO</t>
  </si>
  <si>
    <t>MIE-CD-CI-023-2025</t>
  </si>
  <si>
    <t>Aunar esfuerzos técnicos, operativos, administrativos, financieros y humanos para lograr la implementación, ejecución y funcionamiento del programa nacional casas para la dignidad de las mujeres" el aliado es el municipio de SANTANDER DE QUILICHAO, CAUCA</t>
  </si>
  <si>
    <t>ALCALDIA MUNICIPIO DE SANTANDER DE QUILICHAO</t>
  </si>
  <si>
    <t>MIE-CD-CI-024-2025</t>
  </si>
  <si>
    <t>Aunar esfuerzos técnicos, operativos, administrativos, financieros y humanos para lograr la implementación, ejecución y funcionamiento del programa nacional casas para la dignidad de las mujeres" el aliado es el municipio de SILVIA, CAUCA</t>
  </si>
  <si>
    <t>ALCALDIA DE SILVIA</t>
  </si>
  <si>
    <t>MIE-CD-CI-025-2025</t>
  </si>
  <si>
    <t>Aunar esfuerzos técnicos, operativos, administrativos, financieros y humanos para lograr la implementación, ejecución y funcionamiento del programa nacional casas para la dignidad de las mujeres" el aliado es el municipio de SANTA CRUZ DE LORICA, CORDOBA</t>
  </si>
  <si>
    <t>MUNICIPIO DE SANTA CRUZ DE LORICA</t>
  </si>
  <si>
    <t>MIE-CD-CI-026-2025</t>
  </si>
  <si>
    <t>Aunar esfuerzos técnicos, operativos, administrativos, financieros y humanos para lograr la implementación, ejecución y funcionamiento del programa nacional casas para la dignidad de las mujeres" el aliado es el municipio de FACATATIVÁ, CUNDINAMARCA</t>
  </si>
  <si>
    <t>ALCALDIA MUNICIPAL DE FACATATIVA</t>
  </si>
  <si>
    <t>MIE-CD-CI-027-2025</t>
  </si>
  <si>
    <t>Aunar esfuerzos técnicos, operativos, administrativos, financieros y humanos para lograr la implementación, ejecución y funcionamiento del programa nacional casas para la dignidad de las mujeres" el aliado es el municipio de INÍRIDA, GUAINÍA</t>
  </si>
  <si>
    <t>GOBERNACION DEL GUAINIA</t>
  </si>
  <si>
    <t>https://community.secop.gov.co/Public/Tendering/OpportunityDetail/Index?noticeUID=CO1.NTC.8220741&amp;isFromPublicArea=True&amp;isModal=true&amp;asPopupView=true</t>
  </si>
  <si>
    <t>MIE-CD-CI-028-2025</t>
  </si>
  <si>
    <t>Aunar esfuerzos técnicos, operativos, administrativos, financieros y humanos para lograr la implementación, ejecución y funcionamiento del programa nacional casas para la dignidad de las mujeres" el aliado es el municipio de DAGUA, VALLE DEL CAUCA</t>
  </si>
  <si>
    <t>MUNICIPIO DE DAGUA</t>
  </si>
  <si>
    <t>https://community.secop.gov.co/Public/Tendering/OpportunityDetail/Index?noticeUID=CO1.NTC.8222927&amp;isFromPublicArea=True&amp;isModal=true&amp;asPopupView=true</t>
  </si>
  <si>
    <t>MIE-CD-CI-029-2025</t>
  </si>
  <si>
    <t>Aunar esfuerzos técnicos, operativos, administrativos, financieros y humanos para lograr la implementación, ejecución y funcionamiento del programa nacional casas para la dignidad de las mujeres" el aliado es el municipio de SANTA ROSALÍA, VICHADA</t>
  </si>
  <si>
    <t>ALCALDIA MUNICIPAL DE SANTA ROSALIA</t>
  </si>
  <si>
    <t>https://community.secop.gov.co/Public/Tendering/OpportunityDetail/Index?noticeUID=CO1.NTC.8222817&amp;isFromPublicArea=True&amp;isModal=true&amp;asPopupView=true</t>
  </si>
  <si>
    <t>MIE-CD-CI-030-2025</t>
  </si>
  <si>
    <t>Aunar esfuerzos técnicos, operativos, administrativos, financieros y humanos para lograr la implementación, ejecución y funcionamiento del programa nacional casas para la dignidad de las mujeres" el aliado es el municipio de NEIVA, HUILA</t>
  </si>
  <si>
    <t>MUNICIPIO DE NEIVA</t>
  </si>
  <si>
    <t>https://community.secop.gov.co/Public/Tendering/OpportunityDetail/Index?noticeUID=CO1.NTC.8244470&amp;isFromPublicArea=True&amp;isModal=true&amp;asPopupView=true</t>
  </si>
  <si>
    <t>MIE-CD-CI-031-2025</t>
  </si>
  <si>
    <t>Aunar esfuerzos técnicos, operativos, administrativos, financieros y humanos para lograr la implementación, ejecución y funcionamiento del programa nacional casas para la dignidad de las mujeres" el aliado es el municipio de BARBACOAS, HUILA</t>
  </si>
  <si>
    <t>ALCALDIA MUNICIPAL DE BARBACOAS</t>
  </si>
  <si>
    <t>https://community.secop.gov.co/Public/Tendering/OpportunityDetail/Index?noticeUID=CO1.NTC.8249678&amp;isFromPublicArea=True&amp;isModal=False</t>
  </si>
  <si>
    <t>MIE-CPS-051-2025</t>
  </si>
  <si>
    <t>Prestar servicios profesionales especializados en materia jurídica y contractual a los procesos del Ministerio como unidad ejecutora de los Fondos, realización de auditorías internas y/o consultorías, y la presentación de informes y seguimientos conforme al Plan Anual de Auditoría vigencia 2025.</t>
  </si>
  <si>
    <t>ELSA MARGOTH GARZON ACOSTA</t>
  </si>
  <si>
    <t>https://community.secop.gov.co/Public/Tendering/OpportunityDetail/Index?noticeUID=CO1.NTC.8244532&amp;isFromPublicArea=True&amp;isModal=False</t>
  </si>
  <si>
    <t>MIE-CD-032-2025</t>
  </si>
  <si>
    <t>Renovación y ampliación de la suscripción de licencias del Software ARCGIS para el cumplimiento de las actividades a cargo de la Oficina de Saberes y Conocimientos Estratégicos del Ministerio de Igualdad y Equidad.</t>
  </si>
  <si>
    <t>ESRI COLOMBIA SAS</t>
  </si>
  <si>
    <t>https://community.secop.gov.co/Public/Tendering/OpportunityDetail/Index?noticeUID=CO1.NTC.8284530&amp;isFromPublicArea=True&amp;isModal=true&amp;asPopupView=true</t>
  </si>
  <si>
    <t>MIE-CPS-052-2025</t>
  </si>
  <si>
    <t>Prestar servicios profesionales especializados para apoyar el diseño e implementación de las estrategias de liderazgo de la política pública de envejecimiento y vejez.</t>
  </si>
  <si>
    <t>DIANA CAROLINA DELGADO REINA</t>
  </si>
  <si>
    <t>https://community.secop.gov.co/Public/Tendering/OpportunityDetail/Index?noticeUID=CO1.NTC.8320425&amp;isFromPublicArea=True&amp;isModal=true&amp;asPopupView=true</t>
  </si>
  <si>
    <t>MIE-CPS-053-2025</t>
  </si>
  <si>
    <t>Prestar servicios profesionales en la formulación y estructuración de proyectos en territorios marginados y excluidos que integren el enfoque territorial.</t>
  </si>
  <si>
    <t>RUBEN DARIO CASTRO SARRIA</t>
  </si>
  <si>
    <t>https://community.secop.gov.co/Public/Tendering/OpportunityDetail/Index?noticeUID=CO1.NTC.8337919&amp;isFromPublicArea=True&amp;isModal=true&amp;asPopupView=true</t>
  </si>
  <si>
    <t>MIE-CPS-054-2025</t>
  </si>
  <si>
    <t>Prestar servicios profesionales especializados para la formulación y seguimiento de los instrumentos de política pública Ministerial, Sectorial, e Inter sectorial, en la oficina asesora de planeación.</t>
  </si>
  <si>
    <t>JOSÉ MARÍA MEJÍA WILLS</t>
  </si>
  <si>
    <t>https://community.secop.gov.co/Public/Tendering/OpportunityDetail/Index?noticeUID=CO1.NTC.8316163&amp;isFromPublicArea=True&amp;isModal=true&amp;asPopupView=true</t>
  </si>
  <si>
    <t>MIE-MC-006-2025</t>
  </si>
  <si>
    <t>Adquisición y suministro de papelería, útiles de escritorio y oficina para el uso de las dependencias de la sede central y territoriales del Ministerio de Igualdad y Equidad.</t>
  </si>
  <si>
    <t>PAPELERIA LOS ANDES SAS</t>
  </si>
  <si>
    <t>https://community.secop.gov.co/Public/Tendering/OpportunityDetail/Index?noticeUID=CO1.NTC.8134879&amp;isFromPublicArea=True&amp;isModal=true&amp;asPopupView=true</t>
  </si>
  <si>
    <t>MIE-MC-009-2025</t>
  </si>
  <si>
    <t>Adquirir las pólizas de seguro de automóvil y camionetas todo riesgo para los vehículos del ministerio de igualdad y equidad.</t>
  </si>
  <si>
    <t>Seguros</t>
  </si>
  <si>
    <t>LA PREVISORA S.A. COMPAÑÍA DE SEGUROS</t>
  </si>
  <si>
    <t>https://community.secop.gov.co/Public/Tendering/OpportunityDetail/Index?noticeUID=CO1.NTC.8149869&amp;isFromPublicArea=True&amp;isModal=true&amp;asPopupView=true</t>
  </si>
  <si>
    <t>MIE-CPS-055-2025</t>
  </si>
  <si>
    <t>Prestar los servicios profesionales para apoyar las acciones que se generen en el marco de la pedagogía territorial del programa Raíces en Movimiento de la Dirección para la Población Migrante</t>
  </si>
  <si>
    <t>CARLOS DAVID JOSÉ MOSQUERA NAVIA</t>
  </si>
  <si>
    <t>https://community.secop.gov.co/Public/Tendering/OpportunityDetail/Index?noticeUID=CO1.NTC.8338188&amp;isFromPublicArea=True&amp;isModal=true&amp;asPopupView=true</t>
  </si>
  <si>
    <t>MIE-CD-033-2025</t>
  </si>
  <si>
    <t>Entregar a titulo de comodato unas vallas de seguridad para la prevencion, control y manejo de eventos que amenacen el bienestar de los funcionarios y contratistas de la entidad o situaciones que puedan afectar la seguridad del edificio</t>
  </si>
  <si>
    <t>EDIFICIO CENTRO COMERCIO INTERNACIONAL - PROPIEDAD HORIZONTAL</t>
  </si>
  <si>
    <t>https://community.secop.gov.co/Public/Tendering/OpportunityDetail/Index?noticeUID=CO1.NTC.8351511&amp;isFromPublicArea=True&amp;isModal=true&amp;asPopupView=true</t>
  </si>
  <si>
    <t>MIE-CPS-057-2025</t>
  </si>
  <si>
    <t>Prestar servicios profesionales para el desarrollo de actividades orientadas al fortalecimiento y mantenimiento del Sistema Integrado de Gestión, garantizando la articulación y cumplimiento de responsabilidades asociadas al Modelo Integrado de Planeación y Gestión para la Subdirección Administrativa y Financiera.</t>
  </si>
  <si>
    <t>https://community.secop.gov.co/Public/Tendering/OpportunityDetail/Index?noticeUID=CO1.NTC.8365501&amp;isFromPublicArea=True&amp;isModal=true&amp;asPopupView=true</t>
  </si>
  <si>
    <t>MIE-CPS-058-2025</t>
  </si>
  <si>
    <t>Prestar sus servicios profesionales especializados a la Subdirección Administrativa y Financiera del Ministerio de Igualdad y Equidad, con el fin de brindar asesoría jurídica y apoyar la estructuración, revisión y elaboración de los documentos contractuales requeridos por la subdirección.</t>
  </si>
  <si>
    <t>https://community.secop.gov.co/Public/Tendering/OpportunityDetail/Index?noticeUID=CO1.NTC.8365534&amp;isFromPublicArea=True&amp;isModal=true&amp;asPopupView=true</t>
  </si>
  <si>
    <t>MIE-CPS-059-2025</t>
  </si>
  <si>
    <t>Prestar servicios de apoyo administrativo, y acompañamiento en la estructuración de procesos y publicación en las plataformas dispuestas por Colombia Compra Eficiente.</t>
  </si>
  <si>
    <t>JUAN PABLO MEJIA PEREZ</t>
  </si>
  <si>
    <t>https://community.secop.gov.co/Public/Tendering/OpportunityDetail/Index?noticeUID=CO1.NTC.8366691&amp;isFromPublicArea=True&amp;isModal=true&amp;asPopupView=true</t>
  </si>
  <si>
    <t>MIE-CPS-060-2025</t>
  </si>
  <si>
    <t>Prestar servicios profesionales para realizar y hacer seguimiento a los procesos,procedimientos y trámites administrativos asignados a la Subdirección de Contratación del Ministerio de Igualdad y Equidad.</t>
  </si>
  <si>
    <t>https://community.secop.gov.co/Public/Tendering/OpportunityDetail/Index?noticeUID=CO1.NTC.8366262&amp;isFromPublicArea=True&amp;isModal=true&amp;asPopupView=true</t>
  </si>
  <si>
    <t>MIE-CPS-061-2025</t>
  </si>
  <si>
    <t>Prestar servicios profesionales para el fortalecimiento jurídico de la gestión contractual, en el marco de las políticas del Ministerio de Igualdad y Equidad de los procesos adelantados por las diferentes áreas, direcciones, dependencias y Viceministerios de la entidad</t>
  </si>
  <si>
    <t>https://community.secop.gov.co/Public/Tendering/OpportunityDetail/Index?noticeUID=CO1.NTC.8366631&amp;isFromPublicArea=True&amp;isModal=true&amp;asPopupView=true</t>
  </si>
  <si>
    <t>MIE-CPS-062-2025</t>
  </si>
  <si>
    <t>Prestar servicios de apoyo a la gestión en las tareas administrativas y operativas relacionadas con el cumplimiento de las funciones asignadas a la Secretaría General y sus dependencias.</t>
  </si>
  <si>
    <t>CRISTIAN JOSE GIRALDO MUÑOZ</t>
  </si>
  <si>
    <t>https://community.secop.gov.co/Public/Tendering/OpportunityDetail/Index?noticeUID=CO1.NTC.8365988&amp;isFromPublicArea=True&amp;isModal=true&amp;asPopupView=true</t>
  </si>
  <si>
    <t>MIE-CPS-063-2025</t>
  </si>
  <si>
    <t>Prestar servicios profesionales para el análisis financiero, presupuestal y sectorial de los procesos contractuales gestionados en el Ministerio de Igualdad y Equidad.</t>
  </si>
  <si>
    <t>https://community.secop.gov.co/Public/Tendering/OpportunityDetail/Index?noticeUID=CO1.NTC.8371109&amp;isFromPublicArea=True&amp;isModal=true&amp;asPopupView=true</t>
  </si>
  <si>
    <t>MIE-CPS-064-2025</t>
  </si>
  <si>
    <t>"Apoyar la gestión operativa y documental mediante el desarrollo de actividades administrativas y de sistematización de información, que faciliten la ejecución de los trámites asignados por el Subdirector de Contratación	"</t>
  </si>
  <si>
    <t>MISHELL DANIELA PEÑA RIOS</t>
  </si>
  <si>
    <t>https://community.secop.gov.co/Public/Tendering/OpportunityDetail/Index?noticeUID=CO1.NTC.8366824&amp;isFromPublicArea=True&amp;isModal=true&amp;asPopupView=true</t>
  </si>
  <si>
    <t>MIE-CPS-065-2025</t>
  </si>
  <si>
    <t>Prestar servicios profesionales especializados en la orientación y seguimiento para el desarrollo de las diferentes etapas contractuales en la Subdirección de Contratación del Ministerio de Igualdad y Equidad.</t>
  </si>
  <si>
    <t>JAVIER DE JESUS TRESPALACIOS QUINTEROI</t>
  </si>
  <si>
    <t>https://community.secop.gov.co/Public/Tendering/OpportunityDetail/Index?noticeUID=CO1.NTC.8366277&amp;isFromPublicArea=True&amp;isModal=true&amp;asPopupView=true</t>
  </si>
  <si>
    <t>MIE-CPS-066-2025</t>
  </si>
  <si>
    <t>Prestar servicios profesionales al Ministerio de Igualdad y Equidad desde la Secretaría General en los asuntos que requieran articulación con las subdirecciones de Talento Humano y de Gestión Administrativa y Financiera, en relación con las estrategias institucionales de control del gasto, análisis y monitoreo de la ejecución presupuestal.</t>
  </si>
  <si>
    <t>https://community.secop.gov.co/Public/Tendering/OpportunityDetail/Index?noticeUID=CO1.NTC.8369953&amp;isFromPublicArea=True&amp;isModal=true&amp;asPopupView=true</t>
  </si>
  <si>
    <t>MIE-CPS-067-2025</t>
  </si>
  <si>
    <t>Prestar sus servicios profesionales en la Secretaría General para el seguimiento y puesta en marcha de los programas, planes, proyectos y estrategias adelantadas por las diferentes dependencias del Ministerio de Igualdad y Equidad, incorporando enfoques diferenciales, participativos, interculturales y de sostenibilidad.</t>
  </si>
  <si>
    <t>YOR MARY LLANOS GUTIERREZ</t>
  </si>
  <si>
    <t>https://community.secop.gov.co/Public/Tendering/OpportunityDetail/Index?noticeUID=CO1.NTC.8372038&amp;isFromPublicArea=True&amp;isModal=true&amp;asPopupView=true</t>
  </si>
  <si>
    <t>MIE-CPS-068-2025</t>
  </si>
  <si>
    <t>"Prestar servicios profesionales para la implementación y gestión del Sistema de
Gestión de Seguridad de la Información de la entidad en el marco de la
implementación de MIPG y seguimiento al PESI."</t>
  </si>
  <si>
    <t>https://community.secop.gov.co/Public/Tendering/OpportunityDetail/Index?noticeUID=CO1.NTC.8372786&amp;isFromPublicArea=True&amp;isModal=true&amp;asPopupView=true</t>
  </si>
  <si>
    <t>MIE-CPS-069-2025</t>
  </si>
  <si>
    <t>"Prestar servicios profesionales especializados en la formulación, estructuración
e implementación de proyectos TIC, alineados con las necesidades
institucionales y en concordancia con la arquitectura de infraestructura
tecnológica para la transformación digital de la entidad."</t>
  </si>
  <si>
    <t>https://community.secop.gov.co/Public/Tendering/OpportunityDetail/Index?noticeUID=CO1.NTC.8372445&amp;isFromPublicArea=True&amp;isModal=true&amp;asPopupView=true</t>
  </si>
  <si>
    <t>MIE-CPS-070-2025</t>
  </si>
  <si>
    <t>"Prestar servicios profesionales especializados al Ministerio de Igualdad y Equidad desde
la Secretaría General, orientados a respaldar las acciones, iniciativas y procesos
relacionados con la gestión del talento humano."</t>
  </si>
  <si>
    <t>https://community.secop.gov.co/Public/Tendering/OpportunityDetail/Index?noticeUID=CO1.NTC.8372814&amp;isFromPublicArea=True&amp;isModal=true&amp;asPopupView=true</t>
  </si>
  <si>
    <t>MIE-CPS-071-2025</t>
  </si>
  <si>
    <t>"Prestar servicios profesionales en la implementación de las políticas de Gestión
Estratégica del Talento Humano e Integridad del Modelo Integrado de Planeación y
Gestión (MIPG), apoyar el Sistema Integrado de Gestión Institucional, y liderar los
procesos de planeación y presupuestales de la Subdirección de Talento Humano."</t>
  </si>
  <si>
    <t>MARLON STEVEN GUEVARA RODRIGUEZ</t>
  </si>
  <si>
    <t>https://community.secop.gov.co/Public/Tendering/OpportunityDetail/Index?noticeUID=CO1.NTC.8373519&amp;isFromPublicArea=True&amp;isModal=true&amp;asPopupView=true</t>
  </si>
  <si>
    <t>MIE-CPS-072-2025</t>
  </si>
  <si>
    <t>Prestar servicios profesionales a la Oficina Asesora de Planeación del Ministerio de Igualdad y Equidad, apoyando la planificación, programación y seguimiento de la ejecución financiera de programas misionales y proyectos de inversión. Así como apoyar la verificación del seguimiento a los avances en la plataforma del DNP y los tramites presupuestales requeridos.</t>
  </si>
  <si>
    <t>LILIANA MELGAREJO MARTINEZ</t>
  </si>
  <si>
    <t>https://community.secop.gov.co/Public/Tendering/OpportunityDetail/Index?noticeUID=CO1.NTC.8376929&amp;isFromPublicArea=True&amp;isModal=true&amp;asPopupView=true</t>
  </si>
  <si>
    <t>MIE-CPS-073-2025</t>
  </si>
  <si>
    <t>Prestar servicios profesionales especializados para apoyar el seguimiento a la planeación estratégica del Ministerio, en la ejecución de las políticas, planes, programas y proyectos teniendo en cuenta los lineamientos y directrices de la entidad.</t>
  </si>
  <si>
    <t>LIDA MARIA CASTAÑO LONDOÑO</t>
  </si>
  <si>
    <t>https://community.secop.gov.co/Public/Tendering/OpportunityDetail/Index?noticeUID=CO1.NTC.8381494&amp;isFromPublicArea=True&amp;isModal=true&amp;asPopupView=true</t>
  </si>
  <si>
    <t>MIE-CPS-074-2025</t>
  </si>
  <si>
    <t>Prestar servicios profesionales para apoyar la implementación y seguimiento de la participación ciudadana en el Sistema Nacional de Cuidado y en el Programa Nacional de Cuidado.</t>
  </si>
  <si>
    <t>https://community.secop.gov.co/Public/Tendering/OpportunityDetail/Index?noticeUID=CO1.NTC.8379417&amp;isFromPublicArea=True&amp;isModal=true&amp;asPopupView=true</t>
  </si>
  <si>
    <t>MIE-CPS-075-2025</t>
  </si>
  <si>
    <t>"Prestar servicios profesionales en el Ministerio de Igualdad y Equidad para el
acompañamiento, seguimiento y consolidación de la información financiera y
presupuestal de los programas y proyectos misionales, incluyendo el apoyo en la gestión
de PQRS de la Oficina Asesora de Planeación"</t>
  </si>
  <si>
    <t>CLAUDIA MARLENY CUADROS PULIDO</t>
  </si>
  <si>
    <t>https://community.secop.gov.co/Public/Tendering/OpportunityDetail/Index?noticeUID=CO1.NTC.8380127&amp;isFromPublicArea=True&amp;isModal=true&amp;asPopupView=true</t>
  </si>
  <si>
    <t>MIE-CPS-077-2025</t>
  </si>
  <si>
    <t>Prestar servicios profesionales para la planeación, ejecución y seguimiento de las actividades priorizadas en el Plan de Bienestar Social e Incentivos y la implementación del Código de Integridad del Ministerio de Igualdad y Equidad.</t>
  </si>
  <si>
    <t xml:space="preserve">LIZETH VANESSA ROMERO BUSTO </t>
  </si>
  <si>
    <t>https://community.secop.gov.co/Public/Tendering/OpportunityDetail/Index?noticeUID=CO1.NTC.8385574&amp;isFromPublicArea=True&amp;isModal=true&amp;asPopupView=true</t>
  </si>
  <si>
    <t>MIE-CPS-078-2025</t>
  </si>
  <si>
    <t>"Prestar servicios profesionales en la actualización, informes, seguimiento a los mapas
de riesgos, acciones correctivas, formatos asociados y requerimientos sobre MIPG."</t>
  </si>
  <si>
    <t>CRISTIAN STEPH VELASQUEZ ALEJO</t>
  </si>
  <si>
    <t>https://community.secop.gov.co/Public/Tendering/OpportunityDetail/Index?noticeUID=CO1.NTC.8381787&amp;isFromPublicArea=True&amp;isModal=true&amp;asPopupView=true</t>
  </si>
  <si>
    <t>MIE-CPS-079-2025</t>
  </si>
  <si>
    <t>Prestar servicios profesionales para apoyar la implementación de la estrategia redes del
cuidado del Programa Nacional de Cuidado.</t>
  </si>
  <si>
    <t>DIANA MARCELA VELASQUEZ VILLETA</t>
  </si>
  <si>
    <t>https://community.secop.gov.co/Public/Tendering/OpportunityDetail/Index?noticeUID=CO1.NTC.8382137&amp;isFromPublicArea=True&amp;isModal=true&amp;asPopupView=true</t>
  </si>
  <si>
    <t>MIE-CPS-080-2025</t>
  </si>
  <si>
    <t>Prestar servicios profesionales especializados para apoyar la gestión, consolidación,
seguimiento y actualización de la información del Programa Nacional de Cuidado.</t>
  </si>
  <si>
    <t>https://community.secop.gov.co/Public/Tendering/OpportunityDetail/Index?noticeUID=CO1.NTC.8417196&amp;isFromPublicArea=True&amp;isModal=true&amp;asPopupView=true</t>
  </si>
  <si>
    <t>MIE-CPS-081-2025</t>
  </si>
  <si>
    <t>Prestar servicios profesionales especializados para acompañar la gestión del proceso de consulta previa del Sistema Nacional de Cuidado y el cumplimiento del indicador 338 del Plan Nacional de Desarrollo.</t>
  </si>
  <si>
    <t>MARIA XIMENA FIGUEROA OLAYA</t>
  </si>
  <si>
    <t>https://community.secop.gov.co/Public/Tendering/OpportunityDetail/Index?noticeUID=CO1.NTC.8384176&amp;isFromPublicArea=True&amp;isModal=true&amp;asPopupView=true</t>
  </si>
  <si>
    <t>MIE-CPS-082-2025</t>
  </si>
  <si>
    <t>Prestar servicios profesionales especializados para adelantar actividades encaminadas a la implementación, mantenimiento y mejora continua del Sistemas Integrados de Gestión (SIG) junto con el Modelo Integrado de Planeación y Gestión (MIPG) del Ministerio de Igualdad y Equidad.</t>
  </si>
  <si>
    <t>KATHERINE ALFONSO BELTRÁN</t>
  </si>
  <si>
    <t>https://community.secop.gov.co/Public/Tendering/OpportunityDetail/Index?noticeUID=CO1.NTC.8398593&amp;isFromPublicArea=True&amp;isModal=true&amp;asPopupView=true</t>
  </si>
  <si>
    <t>MIE-CPS-083-2025</t>
  </si>
  <si>
    <t>Prestar servicios profesionales especializados para apoyar en la elaboración y
seguimiento a instrumentos de planeación para el desarrollo de las actividades de
articulación interinstitucional e intersectorial del Programa Nacional de Cuidado.</t>
  </si>
  <si>
    <t>ÁNGELA ADRIANA ÁVILA OSPINA</t>
  </si>
  <si>
    <t>https://community.secop.gov.co/Public/Tendering/OpportunityDetail/Index?noticeUID=CO1.NTC.8417502&amp;isFromPublicArea=True&amp;isModal=true&amp;asPopupView=true</t>
  </si>
  <si>
    <t>MIE-CPS-084-2025</t>
  </si>
  <si>
    <t>Prestar servicios profesionales para apoyar la implementación de la estrategia
comunidades del cuidado del Programa Nacional.</t>
  </si>
  <si>
    <t>https://community.secop.gov.co/Public/Tendering/OpportunityDetail/Index?noticeUID=CO1.NTC.8402993&amp;isFromPublicArea=True&amp;isModal=true&amp;asPopupView=true</t>
  </si>
  <si>
    <t>MIE-CPS-085-2025</t>
  </si>
  <si>
    <t>Prestar servicios profesionales para apoyar la implementación de la estrategia
sociedades del cuidado del Programa Nacional de Cuidado.</t>
  </si>
  <si>
    <t>JUAN DAVID CORTÉS GONZÁLEZ</t>
  </si>
  <si>
    <t>https://community.secop.gov.co/Public/Tendering/OpportunityDetail/Index?noticeUID=CO1.NTC.8402997&amp;isFromPublicArea=True&amp;isModal=true&amp;asPopupView=true</t>
  </si>
  <si>
    <t>MIE-CD-CI-034-2025</t>
  </si>
  <si>
    <t>Aunar esfuerzos administrativos, tecnicos y financieros para la formulacion y protocolizacion del capítulo indigena de la politica publica nacional de envejecimiento y vejez para cumplir con los hitos del acuerdo im-152 concertado por el Gobierno Nacional y la CNMI-MPC segun la Ley 2294 del PND</t>
  </si>
  <si>
    <t>ORGANIZACIÓN NACIONAL DE LOS PUEBLOS INDIGENAS DE LA AMAZONIA COLOMBIANA</t>
  </si>
  <si>
    <t>https://community.secop.gov.co/Public/Tendering/OpportunityDetail/Index?noticeUID=CO1.NTC.8420447&amp;isFromPublicArea=True&amp;isModal=true&amp;asPopupView=true</t>
  </si>
  <si>
    <t>MIE-CD-CI-035-2025</t>
  </si>
  <si>
    <t>Prestacion de los servicios de envio de correspondencia a traves de correo certificado y transporte de paquetes.</t>
  </si>
  <si>
    <t>SERVICIOS POSTALES NACIONALES S.A.S</t>
  </si>
  <si>
    <t>https://community.secop.gov.co/Public/Tendering/OpportunityDetail/Index?noticeUID=CO1.NTC.8424447&amp;isFromPublicArea=True&amp;isModal=true&amp;asPopupView=true</t>
  </si>
  <si>
    <t>MIE-CD-CCI-036-2025</t>
  </si>
  <si>
    <t>Apoyar la territorialización de las estrategias redes del cuidado y sociedades del cuidado del Programa Nacional de Cuidado.</t>
  </si>
  <si>
    <t>Convenio Especial de Cooperación</t>
  </si>
  <si>
    <t>Fondo de Población de las Naciones Unidas</t>
  </si>
  <si>
    <t>https://community.secop.gov.co/Public/Tendering/OpportunityDetail/Index?noticeUID=CO1.NTC.8431733&amp;isFromPublicArea=True&amp;isModal=true&amp;asPopupView=true</t>
  </si>
  <si>
    <t>MIE-CPS-086-2025</t>
  </si>
  <si>
    <t>Prestar servicios profesionales para el acompañamiento técnico y seguimiento el acceso
al derecho a la salud de personas LGBTIQ+.</t>
  </si>
  <si>
    <t>NELSON JAVIER MATALLANA MORENO</t>
  </si>
  <si>
    <t>MIE-CPS-087-2025</t>
  </si>
  <si>
    <t>Prestar servicios profesionales para el acompañamiento técnico y seguimiento el acceso
al derecho a la educación de personas LGBTIQ+.</t>
  </si>
  <si>
    <t>LORENA ROJAS TRIVIÑO</t>
  </si>
  <si>
    <t>MIE-CPS-088-2025</t>
  </si>
  <si>
    <t>Prestar servicios profesionales para la atención, acompañamiento y seguimiento Psicológico, en las actividades de promoción y prevención adelantadas en el MIE.</t>
  </si>
  <si>
    <t>Gloria Patricia Hernández López</t>
  </si>
  <si>
    <t>MIE-CPS-089-2025</t>
  </si>
  <si>
    <t>Prestar servicios profesionales para apoyar y orientar a la Oficina de Saberes y Conocimientos Estratégicos en el diseño e implementación de un modelo de gestión de saberes a nivel nacional.</t>
  </si>
  <si>
    <t>KEVIN DAVID SOTO CAMILO</t>
  </si>
  <si>
    <t>https://community.secop.gov.co/Public/Tendering/OpportunityDetail/Index?noticeUID=CO1.NTC.8453098&amp;isFromPublicArea=True&amp;isModal=true&amp;asPopupView=true</t>
  </si>
  <si>
    <t>MIE-CPS-090-2025</t>
  </si>
  <si>
    <t>Prestar servicios profesionales para el acompañamiento técnico y seguimiento el acceso
al derecho al trabajo de personas LGBTIQ+.</t>
  </si>
  <si>
    <t>Linda Emperatriz Lopez Fabra</t>
  </si>
  <si>
    <t>https://community.secop.gov.co/Public/Tendering/OpportunityDetail/Index?noticeUID=CO1.NTC.8461763&amp;isFromPublicArea=True&amp;isModal=true&amp;asPopupView=true</t>
  </si>
  <si>
    <t>MIE-CPS-091-2025</t>
  </si>
  <si>
    <t>Prestar servicios profesionales para el acompañamiento y seguimiento a rutas e
instancias territoriales de prevención y atención de violencias por prejuicio a personas
LGBTIQ+.</t>
  </si>
  <si>
    <t>Keith Briñez Reyes</t>
  </si>
  <si>
    <t>https://community.secop.gov.co/Public/Tendering/OpportunityDetail/Index?noticeUID=CO1.NTC.8463447&amp;isFromPublicArea=True&amp;isModal=true&amp;asPopupView=true</t>
  </si>
  <si>
    <t>MIE-CPS-092-2025</t>
  </si>
  <si>
    <t>Prestar los servicios profesionales de apoyo jurídico a la Oficina de Proyectos del Ministerio, en actividades relacionadas con la revisión de normativa, elaboración de conceptos jurídicos, acompañamiento a la formulación y viabilidad legal de proyectos, así como la atención, análisis y respuesta de derechos de petición, en el marco de la normatividad vigente y de acuerdo con las directrices del supervisor del contrato.</t>
  </si>
  <si>
    <t>José Ignacio Llinás Chica</t>
  </si>
  <si>
    <t>https://community.secop.gov.co/Public/Tendering/OpportunityDetail/Index?noticeUID=CO1.NTC.8462481&amp;isFromPublicArea=True&amp;isModal=true&amp;asPopupView=true</t>
  </si>
  <si>
    <t>MIE-CPS-093-2025</t>
  </si>
  <si>
    <t>Prestar servicios profesionales para diseñar e implementar estrategias para la inclusión
social y laboral de la población LGBTIQ+.</t>
  </si>
  <si>
    <t>DIANA CAROLINA ROA POLANCO</t>
  </si>
  <si>
    <t>https://community.secop.gov.co/Public/Tendering/OpportunityDetail/Index?noticeUID=CO1.NTC.8470213&amp;isFromPublicArea=True&amp;isModal=true&amp;asPopupView=true</t>
  </si>
  <si>
    <t>MIE-LP-001-2025</t>
  </si>
  <si>
    <t>Prestar servicios de operador logístico integral en todo el territorio nacional para
la planeación, organización, producción y ejecución de los eventos y actividades
que se requieran en desarrollo de los planes, programas, proyectos y metas del
Ministerio de Igualdad y Equidad.</t>
  </si>
  <si>
    <t>Licitación Pública</t>
  </si>
  <si>
    <t>UT POR LA IGUALDAD 2025</t>
  </si>
  <si>
    <t>https://community.secop.gov.co/Public/Tendering/OpportunityDetail/Index?noticeUID=CO1.NTC.8240395&amp;isFromPublicArea=True&amp;isModal=true&amp;asPopupView=true</t>
  </si>
  <si>
    <t>MIE-CD-CI-039-2025</t>
  </si>
  <si>
    <t>Apoyar la implementación de la estrategia de asistencia técnica para fortalecer a las entidades territoriales en la formulación e implementación de planes, programas y proyectos locales de cuidado.</t>
  </si>
  <si>
    <t>ESCUELA SUPERIOR DE ADMINISTRACIÓN PUBLICA</t>
  </si>
  <si>
    <t>https://community.secop.gov.co/Public/Tendering/OpportunityDetail/Index?noticeUID=CO1.NTC.8439336&amp;isFromPublicArea=True&amp;isModal=true&amp;asPopupView=true</t>
  </si>
  <si>
    <t>MIE-CPS-094-2025</t>
  </si>
  <si>
    <t>Brindar acompañamiento jurídico a los procesos contractuales adelantados por
el Ministerio de Igualdad y Equidad independientemente de su fuente de
financiación, así como en la elaboración de conceptos jurídicos y demás
instrumentos que se requieran.</t>
  </si>
  <si>
    <t>ANDERSON MARTINEZ VAHOS</t>
  </si>
  <si>
    <t>https://community.secop.gov.co/Public/Tendering/OpportunityDetail/Index?noticeUID=CO1.NTC.8473498&amp;isFromPublicArea=True&amp;isModal=true&amp;asPopupView=true</t>
  </si>
  <si>
    <t>MIE-CPS-095-2025</t>
  </si>
  <si>
    <t>Prestar servicios profesionales para apoyar la revisión y gestión de los procesos contractuales adelantados desde el Ministerio de Igualdad y Equidad en las etapas precontractual, contractual y postcontractual.</t>
  </si>
  <si>
    <t>CARLOS GABRIEL GIRALDO CHAMORRO</t>
  </si>
  <si>
    <t>https://community.secop.gov.co/Public/Tendering/OpportunityDetail/Index?noticeUID=CO1.NTC.8474037&amp;isFromPublicArea=True&amp;isModal=true&amp;asPopupView=true</t>
  </si>
  <si>
    <t>MIE-CPS-096-2025</t>
  </si>
  <si>
    <t>Prestar servicios profesionales para el diseño e implementación de estrategias de acceso
a salud por parte de la población LGBTIQ+.</t>
  </si>
  <si>
    <t>MANUEL MAURICIO MEZA SANABRIA</t>
  </si>
  <si>
    <t>https://community.secop.gov.co/Public/Tendering/OpportunityDetail/Index?noticeUID=CO1.NTC.8474559&amp;isFromPublicArea=True&amp;isModal=true&amp;asPopupView=true</t>
  </si>
  <si>
    <t>MIE-CPS-097-2025</t>
  </si>
  <si>
    <t>Prestar apoyo jurídico contractual a los procesos misionales, adelantados por el
FONIGUALDAD y el Ministerio de Igualdad y Equidad, mediante la revisión, análisis de
documentos contractuales, así como conceptos jurídicos y demás instrumentos que se
requieran.</t>
  </si>
  <si>
    <t>HERNANDO JOSE VASQUEZ BENAVIDES</t>
  </si>
  <si>
    <t>https://community.secop.gov.co/Public/Tendering/OpportunityDetail/Index?noticeUID=CO1.NTC.8479040&amp;isFromPublicArea=True&amp;isModal=true&amp;asPopupView=true</t>
  </si>
  <si>
    <t>MIE-CPS-098-2025</t>
  </si>
  <si>
    <t>Prestar servicios profesionales orientados al acompañamiento financiero, así como a la planeación presupuestal y sectorial de los procesos contractuales que sean gestionados por el Fonigualdad o que estén bajo su competencia.</t>
  </si>
  <si>
    <t>Andres Felipe Pedraza Rodriguez</t>
  </si>
  <si>
    <t>https://community.secop.gov.co/Public/Tendering/OpportunityDetail/Index?noticeUID=CO1.NTC.8482690&amp;isFromPublicArea=True&amp;isModal=true&amp;asPopupView=true</t>
  </si>
  <si>
    <t>MIE-CPS-099-2025</t>
  </si>
  <si>
    <t>Prestar servicios profesionales especializados para brindar apoyo en la revisión y
desarrollo de los procesos y demás trámites contractuales que sean requeridos por la
Subdirección de Contratación del Ministerio de Igualdad y Equidad.</t>
  </si>
  <si>
    <t>GERMAN AUGUSTO GIRALDO AGUDELO</t>
  </si>
  <si>
    <t>https://community.secop.gov.co/Public/Tendering/OpportunityDetail/Index?noticeUID=CO1.NTC.8478320&amp;isFromPublicArea=True&amp;isModal=true&amp;asPopupView=true</t>
  </si>
  <si>
    <t>MIE-CPS-100-2025</t>
  </si>
  <si>
    <t>Prestar servicios profesionales especializados a la Secretaría General del Ministerio de Igualdad y Equidad, brindando apoyo jurídico integral en la gestión, análisis, seguimiento y ejecución de los procesos contractuales que adelante la entidad, en todas sus etapas, en el marco de sus competencias misionales y normativas.</t>
  </si>
  <si>
    <t>maria isabel valencia aguirre</t>
  </si>
  <si>
    <t>https://community.secop.gov.co/Public/Tendering/OpportunityDetail/Index?noticeUID=CO1.NTC.8480974&amp;isFromPublicArea=True&amp;isModal=true&amp;asPopupView=true</t>
  </si>
  <si>
    <t>MIE-CPS-101-2025</t>
  </si>
  <si>
    <t>Prestar los servicios profesionales para apoyar en el análisis de información y reportes que se generen en el marco del programa Raíces en Movimiento de la Dirección para la Población Migrante</t>
  </si>
  <si>
    <t>Manuel Orlando Anzola Benavides</t>
  </si>
  <si>
    <t>https://community.secop.gov.co/Public/Tendering/OpportunityDetail/Index?noticeUID=CO1.NTC.8491698&amp;isFromPublicArea=True&amp;isModal=true&amp;asPopupView=true</t>
  </si>
  <si>
    <t>MIE-CPS-102-2025</t>
  </si>
  <si>
    <t>Prestar servicios profesionales para la definición y aplicación de políticas,
estándares de calidad y lineamientos para los proyectos liderados desde la
oficina de tecnologías de la información de la entidad.</t>
  </si>
  <si>
    <t>Maria Catalina Pérez López</t>
  </si>
  <si>
    <t>https://community.secop.gov.co/Public/Tendering/OpportunityDetail/Index?noticeUID=CO1.NTC.8495553&amp;isFromPublicArea=True&amp;isModal=true&amp;asPopupView=true</t>
  </si>
  <si>
    <t>MIE-CPS-103-2025</t>
  </si>
  <si>
    <t>Prestar servicios profesionales especializados para apoyar la implementación y
seguimiento transversal de los proyectos y programas institucionales.</t>
  </si>
  <si>
    <t>Ornella Choles Povea</t>
  </si>
  <si>
    <t>https://community.secop.gov.co/Public/Tendering/OpportunityDetail/Index?noticeUID=CO1.NTC.8499310&amp;isFromPublicArea=True&amp;isModal=true&amp;asPopupView=true</t>
  </si>
  <si>
    <t>MIE-MC-010-2025</t>
  </si>
  <si>
    <t>Renovación y ampliación de las suscripciones del software AutoCAD y
Adobe con las que cuenta el Ministerio de Igualdad y Equidad.</t>
  </si>
  <si>
    <t>MCAD TRAINING &amp; CONSULTING S.A.S.</t>
  </si>
  <si>
    <t>https://community.secop.gov.co/Public/Tendering/OpportunityDetail/Index?noticeUID=CO1.NTC.8458421&amp;isFromPublicArea=True&amp;isModal=true&amp;asPopupView=true</t>
  </si>
  <si>
    <t>MIE-CPS-104-2025</t>
  </si>
  <si>
    <t>Prestar servicios profesionales especializados para gestionar, implementar y hacer
seguimiento a los procesos contractuales en sus diferentes etapas requeridos por la
Dirección para Personas Mayores.</t>
  </si>
  <si>
    <t>Carolina Bernal Molina</t>
  </si>
  <si>
    <t>https://community.secop.gov.co/Public/Tendering/OpportunityDetail/Index?noticeUID=CO1.NTC.8500637&amp;isFromPublicArea=True&amp;isModal=true&amp;asPopupView=true</t>
  </si>
  <si>
    <t>MIE-CPS-105-2025</t>
  </si>
  <si>
    <t>Prestar servicios profesionales para apoyar la estructuración de los procesos contractuales a cargo de la Subdirección Administrativa y Financiera del Ministerio de Igualdad y Equidad.</t>
  </si>
  <si>
    <t>DANIEL ALEJANDRO PARRA MEDINA</t>
  </si>
  <si>
    <t>https://community.secop.gov.co/Public/Tendering/OpportunityDetail/Index?noticeUID=CO1.NTC.8504269&amp;isFromPublicArea=True&amp;isModal=true&amp;asPopupView=true</t>
  </si>
  <si>
    <t>MIE-CPS-106-2025</t>
  </si>
  <si>
    <t>Brindar apoyo en la gestión y definición de los requerimientos funcionales y no
funcionales de los sistemas de información, en el marco del proceso de transformación
digital de la entidad.</t>
  </si>
  <si>
    <t>Diana Alejandra Hernandez Roa</t>
  </si>
  <si>
    <t>https://community.secop.gov.co/Public/Tendering/OpportunityDetail/Index?noticeUID=CO1.NTC.8511813&amp;isFromPublicArea=True&amp;isModal=true&amp;asPopupView=true</t>
  </si>
  <si>
    <t>MIE-CPS-107-2025</t>
  </si>
  <si>
    <t>Prestar servicios profesionales en el seguimiento y gestión administrativa de los procesos adelantados por la Subdirección Administrativa y Financiera del Ministerio de Igualdad y equidad.</t>
  </si>
  <si>
    <t>paula andrea ramirez herrera</t>
  </si>
  <si>
    <t>https://community.secop.gov.co/Public/Tendering/OpportunityDetail/Index?noticeUID=CO1.NTC.8510772&amp;isFromPublicArea=True&amp;isModal=true&amp;asPopupView=true</t>
  </si>
  <si>
    <t>MIE-CPS-108-2025</t>
  </si>
  <si>
    <t>Prestar servicios profesionales para el diseño e implementación componentes pedagógicos y comunicativos sobre los derechos de la población LGBTIQ+ y la desnaturalización de prejuicios, estereotipos y estigmas, en el marco de la estrategia de transformación cultural orientada a la garantía de derechos de la población LGBTIQ+.</t>
  </si>
  <si>
    <t>Natalia Pulido Ronchaquira</t>
  </si>
  <si>
    <t>https://community.secop.gov.co/Public/Tendering/OpportunityDetail/Index?noticeUID=CO1.NTC.8517461&amp;isFromPublicArea=True&amp;isModal=true&amp;asPopupView=true</t>
  </si>
  <si>
    <t>MIE-CPS-109-2025</t>
  </si>
  <si>
    <t>Prestar servicios profesionales para el acompañamiento y asesoría de los aspectos tributarios a cargo de la subdirección administrativa y financiera del Ministerio de Igualdad y Equidad.</t>
  </si>
  <si>
    <t>Maria Alexandra Laguna Lopez</t>
  </si>
  <si>
    <t>https://community.secop.gov.co/Public/Tendering/OpportunityDetail/Index?noticeUID=CO1.NTC.8613212&amp;isFromPublicArea=True&amp;isModal=true&amp;asPopupView=true</t>
  </si>
  <si>
    <t>MIE-CPS-111-2025</t>
  </si>
  <si>
    <t>Prestar los servicios profesionales para apoyar en el desarrollo de la política de atención humanitaria para la población migrante, retornada y refugiada, así como en su implementación a nivel territorial.</t>
  </si>
  <si>
    <t>YESSICA MARCELA FUENTES BELTRAN</t>
  </si>
  <si>
    <t>https://community.secop.gov.co/Public/Tendering/OpportunityDetail/Index?noticeUID=CO1.NTC.8537399&amp;isFromPublicArea=True&amp;isModal=true&amp;asPopupView=true</t>
  </si>
  <si>
    <t>MIE-CPS-112-2025</t>
  </si>
  <si>
    <t>Prestar servicios para apoyar la implementación de acciones relacionadas con la política de servicio al ciudadano.</t>
  </si>
  <si>
    <t>Maria Jose Sanchez Mesa</t>
  </si>
  <si>
    <t>https://community.secop.gov.co/Public/Tendering/OpportunityDetail/Index?noticeUID=CO1.NTC.8531911&amp;isFromPublicArea=True&amp;isModal=true&amp;asPopupView=true</t>
  </si>
  <si>
    <t>MIE-CD-CI-037-2025</t>
  </si>
  <si>
    <t>Aunar esfuerzos técnicos, administrativos y financieros para la implementación de la estrategia Comunidades del Cuidado del Programa Nacional de Cuidado.</t>
  </si>
  <si>
    <t>PATRIMONIO AUTONOMO FONDO MUJER EMPRENDE</t>
  </si>
  <si>
    <t>https://community.secop.gov.co/Public/Tendering/OpportunityDetail/IndexnoticeUID=CO1.NTC.8539682&amp;isFromPublicArea=True&amp;isModal=true&amp;asPopupView=true</t>
  </si>
  <si>
    <t>MIE-CPS-113-2025</t>
  </si>
  <si>
    <t>Prestar servicios profesionales especializados para apoyar en la programación, seguimiento y actualización del componente presupuestal y financiero del Programa Nacional de Cuidado.</t>
  </si>
  <si>
    <t>DEISY JULIETH MEJIA FLORIAN</t>
  </si>
  <si>
    <t>https://community.secop.gov.co/Public/Tendering/OpportunityDetail/IndexnoticeUID=CO1.NTC.8541534&amp;isFromPublicArea=True&amp;isModal=true&amp;asPopupView=true</t>
  </si>
  <si>
    <t>MIE-CPS-115-2025</t>
  </si>
  <si>
    <t>Prestar servicios profesionales para la implementación, apoyo y soporte de sistema de información, administración y monitoreo de las soluciones con las que cuente la entidad.</t>
  </si>
  <si>
    <t>HUGO ALEXANDER GUTIERREZ CERVERA</t>
  </si>
  <si>
    <t>https://community.secop.gov.co/Public/Tendering/OpportunityDetail/IndexnoticeUID=CO1.NTC.8641996&amp;isFromPublicArea=True&amp;isModal=true&amp;asPopupView=true</t>
  </si>
  <si>
    <t>MIE-CPS-116-2025</t>
  </si>
  <si>
    <t>Prestar servicios profesionales en la estructuración y seguimiento de proyectos territoriales enfocados a población migrante regular, irregular, refugiada, retornada y en tránsito, en la zona de Antioquia y Chocó, de la Dirección para la Población Migrante.</t>
  </si>
  <si>
    <t>CAMILA ANDREA VILLEGAS MOSQUERA</t>
  </si>
  <si>
    <t>https://community.secop.gov.co/Public/Tendering/OpportunityDetail/IndexnoticeUID=CO1.NTC.8606365&amp;isFromPublicArea=True&amp;isModal=true&amp;asPopupView=true</t>
  </si>
  <si>
    <t>MIE-CPS-117-2025</t>
  </si>
  <si>
    <t>Prestación de servicios profesionales especializados para la estructuración de costos y análisis del sector de los procesos contractuales de la Dirección, así como el apoyo en la supervisión de los contratos desde el componente presupuestal y financiero de la Dirección para Personas Mayores.</t>
  </si>
  <si>
    <t>CESAR LOZANO MAHECHA</t>
  </si>
  <si>
    <t>https://community.secop.gov.co/Public/Tendering/OpportunityDetail/IndexnoticeUID=CO1.NTC.8613500&amp;isFromPublicArea=True&amp;isModal=true&amp;asPopupView=true</t>
  </si>
  <si>
    <t>MIE-CPS-118-2025</t>
  </si>
  <si>
    <t>Prestar servicios profesionales especializados para apoyar la elaboración, gestión y divulgación de contenidos estratégicos para la difusión y posicionamiento de los
proyectos y programas institucionales.</t>
  </si>
  <si>
    <t>LUIS ALFONSO GARZÓN DELGADO</t>
  </si>
  <si>
    <t>https://community.secop.gov.co/Public/Tendering/OpportunityDetail/IndexnoticeUID=CO1.NTC.8632488&amp;isFromPublicArea=True&amp;isModal=true&amp;asPopupView=true</t>
  </si>
  <si>
    <t>MIE-CPS-119-2025</t>
  </si>
  <si>
    <t>Prestar los servicios profesionales en la implementación y seguimiento de las acciones para la integración socioeconómica de la población migrante y retornada en los Centros Intégrate en el marco del programa Raíces en Movimiento de la Dirección para la Población Migrante.</t>
  </si>
  <si>
    <t>MARCOS TULIO MULETH JIMENEZ</t>
  </si>
  <si>
    <t>https://community.secop.gov.co/Public/Tendering/OpportunityDetail/IndexnoticeUID=CO1.NTC.8633514&amp;isFromPublicArea=True&amp;isModal=true&amp;asPopupView=true</t>
  </si>
  <si>
    <t>MIE-CPS-121-2025</t>
  </si>
  <si>
    <t>Prestar servicios profesionales especializados para apoyar el seguimiento y fortalecimiento de las instancias de política pública a nivel nacional y territorial, así como apoyar la implementación de los procesos y procedimientos de la Dirección para Personas Mayores.</t>
  </si>
  <si>
    <t>Natalia Andrea Aristizabal Amaya</t>
  </si>
  <si>
    <t>https://community.secop.gov.co/Public/Tendering/OpportunityDetail/IndexnoticeUID=CO1.NTC.8646560&amp;isFromPublicArea=True&amp;isModal=true&amp;asPopupView=true</t>
  </si>
  <si>
    <t>MIE-CPS-122-2025</t>
  </si>
  <si>
    <t>Prestar servicios profesionales especializados brindando apoyo en la revisión y seguimiento a las actividades relacionadas con dotaciones, construcciones, adecuaciones y mejoramientos relacionados con infraestructura que puedan presentarse en el marco de las estrategias de la Dirección para Personas Mayores.</t>
  </si>
  <si>
    <t>Julia Andrea Narváez Toro</t>
  </si>
  <si>
    <t>https://community.secop.gov.co/Public/Tendering/OpportunityDetail/IndexnoticeUID=CO1.NTC.8645687&amp;isFromPublicArea=True&amp;isModal=true&amp;asPopupView=true</t>
  </si>
  <si>
    <t>MIE-MC-007-2025</t>
  </si>
  <si>
    <t>El objeto del presente contrato corresponde a la Adquisición e instalación de Aires Acondicionados en las Direcciones Territoriales para la Igualdad y Equidad.</t>
  </si>
  <si>
    <t>PROYECTOS Y SUMINISTROS H &amp; m sas</t>
  </si>
  <si>
    <t>https://community.secop.gov.co/Public/Tendering/OpportunityDetail/IndexnoticeUID=CO1.NTC.8587879&amp;isFromPublicArea=True&amp;isModal=true&amp;asPopupView=true</t>
  </si>
  <si>
    <t>MIE-CPS-123-2025</t>
  </si>
  <si>
    <t>Prestar servicios profesionales para apoyar la implementación, mantenimiento, divulgación y mejoramiento del MIPG, de los sistemas de gestión de la calidad, ambiental y de eficiencia energética, conforme a las normas técnicas ISO 9001, ISO 14001 e ISO 50001, la implementación de la estrategia de sostenibilidad de la Entidad, realizar informes y seguimientos conforme al Plan Anual de Auditoría para la vigencia 2025</t>
  </si>
  <si>
    <t>YURANY STEFANNY GALINDO FIERRO</t>
  </si>
  <si>
    <t>https://community.secop.gov.co/Public/Tendering/OpportunityDetail/IndexnoticeUID=CO1.NTC.8663381&amp;isFromPublicArea=True&amp;isModal=true&amp;asPopupView=true</t>
  </si>
  <si>
    <t>MIE-CPS-124-2025</t>
  </si>
  <si>
    <t>Prestar servicios profesionales a la Subdirección de Talento Humano para apoyar el proceso de nómina y liquidación de prestaciones sociales de los servidores del Ministerio de Igualdad y Equidad.</t>
  </si>
  <si>
    <t>ANA MARIA TRUJILLO CEBALLOS</t>
  </si>
  <si>
    <t>https://community.secop.gov.co/Public/Tendering/OpportunityDetail/IndexnoticeUID=CO1.NTC.8683012&amp;isFromPublicArea=True&amp;isModal=true&amp;asPopupView=true</t>
  </si>
  <si>
    <t>CONTRATAR EL SERVICIO INTEGRAL DE ASEO Y CAFETERÍA, A TRAVÉS DEL ACUERDO MARCO DE PRECIOS ASEO Y CAFETERIA IV NO. CCE- 126-2023.</t>
  </si>
  <si>
    <t>TVEC</t>
  </si>
  <si>
    <t>Aseo y Cafetería IV</t>
  </si>
  <si>
    <t>CONSORCIO KIOS</t>
  </si>
  <si>
    <t>https://www.colombiacompra.gov.co/tienda-virtual-del-estado-colombiano/ordenes-compra/140779</t>
  </si>
  <si>
    <t>Contratar los servicios de conectividad y acceso a internet requeridos por el Ministerio de Igualdad y Equidad para su operación, acorde con los ítems detallados en la ficha técnica.</t>
  </si>
  <si>
    <t>Conectividad IV</t>
  </si>
  <si>
    <t>UT Conectividad 4 UNE Emtelco 2024</t>
  </si>
  <si>
    <t>https://www.colombiacompra.gov.co/tienda-virtual-del-estado-colombiano/ordenes-compra/142453</t>
  </si>
  <si>
    <t>Prestación de servicios de nube privada contemplando infraestructura como servicio (IAAS) y servicios complementarios para el Ministerio de Igualdad y Equidad.</t>
  </si>
  <si>
    <t>Nube Privada IV</t>
  </si>
  <si>
    <t>IFX Networks Colombia SAS</t>
  </si>
  <si>
    <t>https://www.colombiacompra.gov.co/tienda-virtual-del-estado-colombiano/ordenes-compra/143360</t>
  </si>
  <si>
    <t>Adquisición de infraestructura tecnológica y audiovisual para las direcciones territoriales del Ministerio de Igualdad y Equidad</t>
  </si>
  <si>
    <t xml:space="preserve">Grandes Almacenes </t>
  </si>
  <si>
    <t>CLARYICON S.A.S</t>
  </si>
  <si>
    <t>https://www.colombiacompra.gov.co/tienda-virtual-del-estado-colombiano/ordenes-compra/143441</t>
  </si>
  <si>
    <t>CENCOSUD COLOMBIA S.A.</t>
  </si>
  <si>
    <t>https://www.colombiacompra.gov.co/tienda-virtual-del-estado-colombiano/ordenes-compra/143442</t>
  </si>
  <si>
    <t>Adquisición de radios de comunicación para el esquema de seguridad del despacho del Ministro de Igualdad y Equidad.</t>
  </si>
  <si>
    <t>Panamericana Outsourcing S.A.</t>
  </si>
  <si>
    <t>https://www.colombiacompra.gov.co/tienda-virtual-del-estado-colombiano/ordenes-compra/144821</t>
  </si>
  <si>
    <t>Adquisición de elementos y mobiliario para la Adecuación de la Sala de Lactancia Materna para uso de las servidoras del Ministerio de Igualdad y Equidad.</t>
  </si>
  <si>
    <t>https://operaciones.colombiacompra.gov.co/tienda-virtual-del-estado-colombiano/ordenes-compra/145018</t>
  </si>
  <si>
    <t>Adquirir materiales de ferretería que requiere el Ministerio de Igualdad y Equidad para la adecuación de la red de datos de las sedes territoriales priorizadas</t>
  </si>
  <si>
    <t>https://operaciones.colombiacompra.gov.co/tienda-virtual-del-estado-colombiano/ordenes-compra/149435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</si>
</sst>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\ #,##0;[Red]\-&quot;$&quot;\ #,##0"/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_(&quot;$&quot;* #,##0_);_(&quot;$&quot;* \(#,##0\);_(&quot;$&quot;* &quot;-&quot;??_);_(@_)"/>
    <numFmt numFmtId="165" formatCode="_(&quot;$&quot;* #,##0.00_);_(&quot;$&quot;* \(#,##0.00\);_(&quot;$&quot;* &quot;-&quot;??_);_(@_)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1"/>
      <name val="Verdana"/>
      <family val="2"/>
    </font>
    <font>
      <sz val="12"/>
      <color theme="1"/>
      <name val="Arial Narrow"/>
      <family val="2"/>
    </font>
    <font>
      <b/>
      <sz val="8"/>
      <color theme="0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u/>
      <sz val="11"/>
      <color theme="10"/>
      <name val="Aptos Narrow"/>
      <family val="2"/>
      <scheme val="minor"/>
    </font>
    <font>
      <u/>
      <sz val="8"/>
      <color theme="10"/>
      <name val="Verdana"/>
      <family val="2"/>
    </font>
    <font>
      <u/>
      <sz val="12"/>
      <color theme="1"/>
      <name val="Arial Narrow"/>
      <family val="2"/>
    </font>
    <font>
      <sz val="11"/>
      <name val="Aptos Narrow"/>
      <family val="2"/>
      <scheme val="minor"/>
    </font>
    <font>
      <b/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D23C78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0" fillId="0" borderId="0"/>
    <xf numFmtId="0" fontId="7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9" fontId="6" fillId="0" borderId="4" xfId="2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8" fillId="0" borderId="4" xfId="3" applyFont="1" applyFill="1" applyBorder="1" applyAlignment="1">
      <alignment horizontal="center" vertical="center" wrapText="1"/>
    </xf>
    <xf numFmtId="8" fontId="6" fillId="0" borderId="3" xfId="1" applyNumberFormat="1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wrapText="1"/>
    </xf>
    <xf numFmtId="14" fontId="5" fillId="3" borderId="3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3" xfId="5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6" fontId="6" fillId="0" borderId="3" xfId="1" applyNumberFormat="1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8" fillId="0" borderId="5" xfId="3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4" xfId="5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5" xfId="5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7" xfId="5" applyFont="1" applyFill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0" fontId="8" fillId="4" borderId="3" xfId="5" applyFont="1" applyFill="1" applyBorder="1" applyAlignment="1">
      <alignment horizontal="center" vertical="center" wrapText="1"/>
    </xf>
    <xf numFmtId="0" fontId="8" fillId="4" borderId="3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0" fontId="3" fillId="0" borderId="0" xfId="2" applyNumberFormat="1" applyFont="1"/>
    <xf numFmtId="0" fontId="11" fillId="4" borderId="0" xfId="0" applyFont="1" applyFill="1"/>
    <xf numFmtId="10" fontId="3" fillId="0" borderId="0" xfId="2" applyNumberFormat="1" applyFont="1" applyAlignment="1">
      <alignment horizontal="center"/>
    </xf>
    <xf numFmtId="0" fontId="4" fillId="5" borderId="3" xfId="0" applyFont="1" applyFill="1" applyBorder="1" applyAlignment="1">
      <alignment horizontal="center" vertical="center" wrapText="1"/>
    </xf>
    <xf numFmtId="10" fontId="4" fillId="5" borderId="3" xfId="2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10" fontId="6" fillId="0" borderId="4" xfId="2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6">
    <cellStyle name="Hipervínculo" xfId="3" builtinId="8"/>
    <cellStyle name="Hyperlink" xfId="5" xr:uid="{9BAE5622-DB21-42C5-BCDA-EF4EF4508CED}"/>
    <cellStyle name="Moneda" xfId="1" builtinId="4"/>
    <cellStyle name="Normal" xfId="0" builtinId="0"/>
    <cellStyle name="Normal 2" xfId="4" xr:uid="{0817799E-DA00-43ED-9D3A-1713BE5AB2EC}"/>
    <cellStyle name="Porcentaje" xfId="2" builtinId="5"/>
  </cellStyles>
  <dxfs count="10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47626</xdr:rowOff>
    </xdr:from>
    <xdr:to>
      <xdr:col>0</xdr:col>
      <xdr:colOff>104775</xdr:colOff>
      <xdr:row>0</xdr:row>
      <xdr:rowOff>1089628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1D3DE3-A036-45A7-AC42-150E6583B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47626"/>
          <a:ext cx="0" cy="1042002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47625</xdr:rowOff>
    </xdr:from>
    <xdr:to>
      <xdr:col>1</xdr:col>
      <xdr:colOff>381000</xdr:colOff>
      <xdr:row>0</xdr:row>
      <xdr:rowOff>1200150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BE6E9B-CA43-4798-BC65-DCBC5DA09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47625"/>
          <a:ext cx="1657350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noticeUID=CO1.NTC.8606365&amp;isFromPublicArea=True&amp;isModal=true&amp;asPopupView=true" TargetMode="External"/><Relationship Id="rId13" Type="http://schemas.openxmlformats.org/officeDocument/2006/relationships/hyperlink" Target="https://community.secop.gov.co/Public/Tendering/OpportunityDetail/IndexnoticeUID=CO1.NTC.8645687&amp;isFromPublicArea=True&amp;isModal=true&amp;asPopupView=true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community.secop.gov.co/Public/Tendering/OpportunityDetail/Index?noticeUID=CO1.NTC.8537399&amp;isFromPublicArea=True&amp;isModal=true&amp;asPopupView=true" TargetMode="External"/><Relationship Id="rId7" Type="http://schemas.openxmlformats.org/officeDocument/2006/relationships/hyperlink" Target="https://community.secop.gov.co/Public/Tendering/OpportunityDetail/IndexnoticeUID=CO1.NTC.8641996&amp;isFromPublicArea=True&amp;isModal=true&amp;asPopupView=true" TargetMode="External"/><Relationship Id="rId12" Type="http://schemas.openxmlformats.org/officeDocument/2006/relationships/hyperlink" Target="https://community.secop.gov.co/Public/Tendering/OpportunityDetail/IndexnoticeUID=CO1.NTC.8646560&amp;isFromPublicArea=True&amp;isModal=true&amp;asPopupView=true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OpportunityDetail/Index?noticeUID=CO1.NTC.8613212&amp;isFromPublicArea=True&amp;isModal=true&amp;asPopupView=true" TargetMode="External"/><Relationship Id="rId16" Type="http://schemas.openxmlformats.org/officeDocument/2006/relationships/hyperlink" Target="https://community.secop.gov.co/Public/Tendering/OpportunityDetail/IndexnoticeUID=CO1.NTC.8683012&amp;isFromPublicArea=True&amp;isModal=true&amp;asPopupView=true" TargetMode="External"/><Relationship Id="rId1" Type="http://schemas.openxmlformats.org/officeDocument/2006/relationships/hyperlink" Target="https://community.secop.gov.co/Public/Tendering/OpportunityDetail/Index?noticeUID=CO1.NTC.8351511&amp;isFromPublicArea=True&amp;isModal=true&amp;asPopupView=true" TargetMode="External"/><Relationship Id="rId6" Type="http://schemas.openxmlformats.org/officeDocument/2006/relationships/hyperlink" Target="https://community.secop.gov.co/Public/Tendering/OpportunityDetail/IndexnoticeUID=CO1.NTC.8541534&amp;isFromPublicArea=True&amp;isModal=true&amp;asPopupView=true" TargetMode="External"/><Relationship Id="rId11" Type="http://schemas.openxmlformats.org/officeDocument/2006/relationships/hyperlink" Target="https://community.secop.gov.co/Public/Tendering/OpportunityDetail/IndexnoticeUID=CO1.NTC.8633514&amp;isFromPublicArea=True&amp;isModal=true&amp;asPopupView=true" TargetMode="External"/><Relationship Id="rId5" Type="http://schemas.openxmlformats.org/officeDocument/2006/relationships/hyperlink" Target="https://community.secop.gov.co/Public/Tendering/OpportunityDetail/IndexnoticeUID=CO1.NTC.8539682&amp;isFromPublicArea=True&amp;isModal=true&amp;asPopupView=true" TargetMode="External"/><Relationship Id="rId15" Type="http://schemas.openxmlformats.org/officeDocument/2006/relationships/hyperlink" Target="https://community.secop.gov.co/Public/Tendering/OpportunityDetail/IndexnoticeUID=CO1.NTC.8663381&amp;isFromPublicArea=True&amp;isModal=true&amp;asPopupView=true" TargetMode="External"/><Relationship Id="rId10" Type="http://schemas.openxmlformats.org/officeDocument/2006/relationships/hyperlink" Target="https://community.secop.gov.co/Public/Tendering/OpportunityDetail/IndexnoticeUID=CO1.NTC.8632488&amp;isFromPublicArea=True&amp;isModal=true&amp;asPopupView=true" TargetMode="External"/><Relationship Id="rId4" Type="http://schemas.openxmlformats.org/officeDocument/2006/relationships/hyperlink" Target="https://community.secop.gov.co/Public/Tendering/OpportunityDetail/Index?noticeUID=CO1.NTC.8531911&amp;isFromPublicArea=True&amp;isModal=true&amp;asPopupView=true" TargetMode="External"/><Relationship Id="rId9" Type="http://schemas.openxmlformats.org/officeDocument/2006/relationships/hyperlink" Target="https://community.secop.gov.co/Public/Tendering/OpportunityDetail/IndexnoticeUID=CO1.NTC.8613500&amp;isFromPublicArea=True&amp;isModal=true&amp;asPopupView=true" TargetMode="External"/><Relationship Id="rId14" Type="http://schemas.openxmlformats.org/officeDocument/2006/relationships/hyperlink" Target="https://community.secop.gov.co/Public/Tendering/OpportunityDetail/IndexnoticeUID=CO1.NTC.8587879&amp;isFromPublicArea=True&amp;isModal=true&amp;asPopupView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7EBD9-4FD7-4599-B473-EECC4A8AD8A6}">
  <dimension ref="A1:P193"/>
  <sheetViews>
    <sheetView tabSelected="1" topLeftCell="A2" zoomScale="85" zoomScaleNormal="85" workbookViewId="0">
      <selection activeCell="J2" sqref="J2"/>
    </sheetView>
  </sheetViews>
  <sheetFormatPr defaultColWidth="0" defaultRowHeight="15.75"/>
  <cols>
    <col min="1" max="1" width="20.7109375" style="1" customWidth="1"/>
    <col min="2" max="2" width="33.42578125" style="37" customWidth="1"/>
    <col min="3" max="3" width="23.7109375" style="38" customWidth="1"/>
    <col min="4" max="4" width="19" style="38" customWidth="1"/>
    <col min="5" max="5" width="23.7109375" style="38" customWidth="1"/>
    <col min="6" max="7" width="15.85546875" style="40" customWidth="1"/>
    <col min="8" max="8" width="17.42578125" style="1" customWidth="1"/>
    <col min="9" max="9" width="23.42578125" style="1" customWidth="1"/>
    <col min="10" max="10" width="16.85546875" style="38" customWidth="1"/>
    <col min="11" max="11" width="17" style="38" customWidth="1"/>
    <col min="12" max="12" width="17" style="41" customWidth="1"/>
    <col min="13" max="14" width="17" style="38" customWidth="1"/>
    <col min="15" max="15" width="47" style="1" bestFit="1" customWidth="1"/>
    <col min="16" max="16" width="0" style="1" hidden="1" customWidth="1"/>
    <col min="17" max="16384" width="11.42578125" style="1" hidden="1"/>
  </cols>
  <sheetData>
    <row r="1" spans="1:16" ht="100.5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9"/>
    </row>
    <row r="2" spans="1:16" s="2" customFormat="1" ht="31.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42" t="s">
        <v>11</v>
      </c>
      <c r="L2" s="43" t="s">
        <v>9</v>
      </c>
      <c r="M2" s="42" t="s">
        <v>12</v>
      </c>
      <c r="N2" s="42" t="s">
        <v>13</v>
      </c>
      <c r="O2" s="2" t="s">
        <v>14</v>
      </c>
    </row>
    <row r="3" spans="1:16" ht="52.5">
      <c r="A3" s="3" t="s">
        <v>15</v>
      </c>
      <c r="B3" s="4" t="s">
        <v>16</v>
      </c>
      <c r="C3" s="5" t="s">
        <v>17</v>
      </c>
      <c r="D3" s="5" t="s">
        <v>18</v>
      </c>
      <c r="E3" s="5" t="s">
        <v>19</v>
      </c>
      <c r="F3" s="6">
        <v>45672</v>
      </c>
      <c r="G3" s="6">
        <v>45673</v>
      </c>
      <c r="H3" s="7">
        <v>45991</v>
      </c>
      <c r="I3" s="8">
        <f ca="1">(TODAY()-G3)/(H3-G3)</f>
        <v>0.76100628930817615</v>
      </c>
      <c r="J3" s="9">
        <v>5202223609</v>
      </c>
      <c r="K3" s="46">
        <v>5202223609.6300001</v>
      </c>
      <c r="L3" s="47">
        <f>M3/K3</f>
        <v>0.67947060376580082</v>
      </c>
      <c r="M3" s="46">
        <f>K3-N3</f>
        <v>3534758016.96</v>
      </c>
      <c r="N3" s="46">
        <v>1667465592.6700001</v>
      </c>
      <c r="O3" s="10" t="s">
        <v>20</v>
      </c>
    </row>
    <row r="4" spans="1:16" ht="63">
      <c r="A4" s="4" t="s">
        <v>21</v>
      </c>
      <c r="B4" s="4" t="s">
        <v>22</v>
      </c>
      <c r="C4" s="5" t="s">
        <v>23</v>
      </c>
      <c r="D4" s="5" t="s">
        <v>18</v>
      </c>
      <c r="E4" s="5" t="s">
        <v>24</v>
      </c>
      <c r="F4" s="6">
        <v>45677</v>
      </c>
      <c r="G4" s="6">
        <v>45678</v>
      </c>
      <c r="H4" s="7">
        <v>45838</v>
      </c>
      <c r="I4" s="8">
        <v>1</v>
      </c>
      <c r="J4" s="11">
        <v>82500000</v>
      </c>
      <c r="K4" s="46">
        <v>82500000</v>
      </c>
      <c r="L4" s="47">
        <f t="shared" ref="L4:L69" si="0">M4/K4</f>
        <v>1</v>
      </c>
      <c r="M4" s="46">
        <f>K4-N4</f>
        <v>82500000</v>
      </c>
      <c r="N4" s="46">
        <v>0</v>
      </c>
      <c r="O4" s="12" t="s">
        <v>25</v>
      </c>
    </row>
    <row r="5" spans="1:16" ht="94.5">
      <c r="A5" s="4" t="s">
        <v>26</v>
      </c>
      <c r="B5" s="4" t="s">
        <v>27</v>
      </c>
      <c r="C5" s="5" t="s">
        <v>23</v>
      </c>
      <c r="D5" s="5" t="s">
        <v>18</v>
      </c>
      <c r="E5" s="5" t="s">
        <v>28</v>
      </c>
      <c r="F5" s="6">
        <v>45677</v>
      </c>
      <c r="G5" s="6">
        <v>45678</v>
      </c>
      <c r="H5" s="7">
        <v>45838</v>
      </c>
      <c r="I5" s="8">
        <v>1</v>
      </c>
      <c r="J5" s="11">
        <v>60500000</v>
      </c>
      <c r="K5" s="46">
        <v>60500000</v>
      </c>
      <c r="L5" s="47">
        <f t="shared" si="0"/>
        <v>1</v>
      </c>
      <c r="M5" s="46">
        <f t="shared" ref="M5:M47" si="1">K5-N5</f>
        <v>60500000</v>
      </c>
      <c r="N5" s="46">
        <v>0</v>
      </c>
      <c r="O5" s="12" t="s">
        <v>29</v>
      </c>
    </row>
    <row r="6" spans="1:16" ht="84">
      <c r="A6" s="4" t="s">
        <v>30</v>
      </c>
      <c r="B6" s="4" t="s">
        <v>31</v>
      </c>
      <c r="C6" s="5" t="s">
        <v>23</v>
      </c>
      <c r="D6" s="5" t="s">
        <v>18</v>
      </c>
      <c r="E6" s="5" t="s">
        <v>32</v>
      </c>
      <c r="F6" s="6">
        <v>45677</v>
      </c>
      <c r="G6" s="6">
        <v>45678</v>
      </c>
      <c r="H6" s="7">
        <v>45838</v>
      </c>
      <c r="I6" s="8">
        <v>1</v>
      </c>
      <c r="J6" s="11">
        <v>66000000</v>
      </c>
      <c r="K6" s="46">
        <v>66000000</v>
      </c>
      <c r="L6" s="47">
        <f t="shared" si="0"/>
        <v>1</v>
      </c>
      <c r="M6" s="46">
        <f t="shared" si="1"/>
        <v>66000000</v>
      </c>
      <c r="N6" s="46">
        <v>0</v>
      </c>
      <c r="O6" s="12" t="s">
        <v>33</v>
      </c>
      <c r="P6" s="13"/>
    </row>
    <row r="7" spans="1:16" ht="63">
      <c r="A7" s="4" t="s">
        <v>34</v>
      </c>
      <c r="B7" s="4" t="s">
        <v>35</v>
      </c>
      <c r="C7" s="5" t="s">
        <v>23</v>
      </c>
      <c r="D7" s="5" t="s">
        <v>18</v>
      </c>
      <c r="E7" s="5" t="s">
        <v>36</v>
      </c>
      <c r="F7" s="6">
        <v>45678</v>
      </c>
      <c r="G7" s="6">
        <v>45679</v>
      </c>
      <c r="H7" s="7">
        <v>45838</v>
      </c>
      <c r="I7" s="8">
        <v>1</v>
      </c>
      <c r="J7" s="11">
        <v>82500000</v>
      </c>
      <c r="K7" s="46">
        <v>82500000</v>
      </c>
      <c r="L7" s="47">
        <f t="shared" si="0"/>
        <v>1</v>
      </c>
      <c r="M7" s="46">
        <f t="shared" si="1"/>
        <v>82500000</v>
      </c>
      <c r="N7" s="46">
        <v>0</v>
      </c>
      <c r="O7" s="12" t="s">
        <v>37</v>
      </c>
    </row>
    <row r="8" spans="1:16" ht="73.5">
      <c r="A8" s="4" t="s">
        <v>38</v>
      </c>
      <c r="B8" s="4" t="s">
        <v>39</v>
      </c>
      <c r="C8" s="5" t="s">
        <v>23</v>
      </c>
      <c r="D8" s="5" t="s">
        <v>18</v>
      </c>
      <c r="E8" s="5" t="s">
        <v>40</v>
      </c>
      <c r="F8" s="6">
        <v>45678</v>
      </c>
      <c r="G8" s="6">
        <v>45678</v>
      </c>
      <c r="H8" s="7">
        <v>45838</v>
      </c>
      <c r="I8" s="8">
        <v>1</v>
      </c>
      <c r="J8" s="11">
        <v>24750000</v>
      </c>
      <c r="K8" s="46">
        <v>24750000</v>
      </c>
      <c r="L8" s="47">
        <f t="shared" si="0"/>
        <v>1</v>
      </c>
      <c r="M8" s="46">
        <f t="shared" si="1"/>
        <v>24750000</v>
      </c>
      <c r="N8" s="46">
        <v>0</v>
      </c>
      <c r="O8" s="12" t="s">
        <v>41</v>
      </c>
    </row>
    <row r="9" spans="1:16" ht="52.5">
      <c r="A9" s="4" t="s">
        <v>42</v>
      </c>
      <c r="B9" s="4" t="s">
        <v>43</v>
      </c>
      <c r="C9" s="5" t="s">
        <v>44</v>
      </c>
      <c r="D9" s="5" t="s">
        <v>18</v>
      </c>
      <c r="E9" s="5" t="s">
        <v>45</v>
      </c>
      <c r="F9" s="6">
        <v>45679</v>
      </c>
      <c r="G9" s="6">
        <v>45680</v>
      </c>
      <c r="H9" s="7">
        <v>45692</v>
      </c>
      <c r="I9" s="8">
        <v>1</v>
      </c>
      <c r="J9" s="11">
        <v>2280000</v>
      </c>
      <c r="K9" s="46">
        <v>2280000</v>
      </c>
      <c r="L9" s="47">
        <f t="shared" si="0"/>
        <v>1</v>
      </c>
      <c r="M9" s="46">
        <f t="shared" si="1"/>
        <v>2280000</v>
      </c>
      <c r="N9" s="46">
        <v>0</v>
      </c>
      <c r="O9" s="12" t="s">
        <v>46</v>
      </c>
    </row>
    <row r="10" spans="1:16" ht="52.5">
      <c r="A10" s="4" t="s">
        <v>47</v>
      </c>
      <c r="B10" s="4" t="s">
        <v>43</v>
      </c>
      <c r="C10" s="5" t="s">
        <v>44</v>
      </c>
      <c r="D10" s="5" t="s">
        <v>18</v>
      </c>
      <c r="E10" s="5" t="s">
        <v>48</v>
      </c>
      <c r="F10" s="6">
        <v>45679</v>
      </c>
      <c r="G10" s="6">
        <v>45693</v>
      </c>
      <c r="H10" s="7">
        <v>45838</v>
      </c>
      <c r="I10" s="8">
        <v>1</v>
      </c>
      <c r="J10" s="11">
        <v>17520000</v>
      </c>
      <c r="K10" s="46">
        <v>17520000</v>
      </c>
      <c r="L10" s="47">
        <f t="shared" si="0"/>
        <v>0.98630136986301364</v>
      </c>
      <c r="M10" s="46">
        <f t="shared" si="1"/>
        <v>17280000</v>
      </c>
      <c r="N10" s="46">
        <v>240000</v>
      </c>
      <c r="O10" s="12" t="s">
        <v>46</v>
      </c>
    </row>
    <row r="11" spans="1:16" ht="52.5">
      <c r="A11" s="4" t="s">
        <v>49</v>
      </c>
      <c r="B11" s="4" t="s">
        <v>50</v>
      </c>
      <c r="C11" s="5" t="s">
        <v>44</v>
      </c>
      <c r="D11" s="5" t="s">
        <v>18</v>
      </c>
      <c r="E11" s="5" t="s">
        <v>51</v>
      </c>
      <c r="F11" s="6">
        <v>45679</v>
      </c>
      <c r="G11" s="6">
        <v>45679</v>
      </c>
      <c r="H11" s="7">
        <v>45838</v>
      </c>
      <c r="I11" s="8">
        <v>1</v>
      </c>
      <c r="J11" s="11">
        <v>19800000</v>
      </c>
      <c r="K11" s="46">
        <v>19800000</v>
      </c>
      <c r="L11" s="47">
        <f t="shared" si="0"/>
        <v>1</v>
      </c>
      <c r="M11" s="46">
        <f t="shared" si="1"/>
        <v>19800000</v>
      </c>
      <c r="N11" s="46">
        <v>0</v>
      </c>
      <c r="O11" s="12" t="s">
        <v>52</v>
      </c>
    </row>
    <row r="12" spans="1:16" ht="52.5">
      <c r="A12" s="4" t="s">
        <v>53</v>
      </c>
      <c r="B12" s="4" t="s">
        <v>54</v>
      </c>
      <c r="C12" s="5" t="s">
        <v>23</v>
      </c>
      <c r="D12" s="5" t="s">
        <v>18</v>
      </c>
      <c r="E12" s="5" t="s">
        <v>55</v>
      </c>
      <c r="F12" s="6">
        <v>45679</v>
      </c>
      <c r="G12" s="6">
        <v>45680</v>
      </c>
      <c r="H12" s="7">
        <v>45838</v>
      </c>
      <c r="I12" s="8">
        <v>1</v>
      </c>
      <c r="J12" s="11">
        <v>68750000</v>
      </c>
      <c r="K12" s="46">
        <v>68750000</v>
      </c>
      <c r="L12" s="47">
        <f t="shared" si="0"/>
        <v>1</v>
      </c>
      <c r="M12" s="46">
        <f t="shared" si="1"/>
        <v>68750000</v>
      </c>
      <c r="N12" s="46">
        <v>0</v>
      </c>
      <c r="O12" s="12" t="s">
        <v>56</v>
      </c>
    </row>
    <row r="13" spans="1:16" ht="52.5">
      <c r="A13" s="4" t="s">
        <v>57</v>
      </c>
      <c r="B13" s="4" t="s">
        <v>58</v>
      </c>
      <c r="C13" s="5" t="s">
        <v>23</v>
      </c>
      <c r="D13" s="5" t="s">
        <v>18</v>
      </c>
      <c r="E13" s="5" t="s">
        <v>59</v>
      </c>
      <c r="F13" s="6">
        <v>45680</v>
      </c>
      <c r="G13" s="6">
        <v>45681</v>
      </c>
      <c r="H13" s="7">
        <v>45838</v>
      </c>
      <c r="I13" s="8">
        <v>1</v>
      </c>
      <c r="J13" s="11">
        <v>68750000</v>
      </c>
      <c r="K13" s="46">
        <v>68750000</v>
      </c>
      <c r="L13" s="47">
        <f t="shared" si="0"/>
        <v>1</v>
      </c>
      <c r="M13" s="46">
        <f t="shared" si="1"/>
        <v>68750000</v>
      </c>
      <c r="N13" s="46">
        <v>0</v>
      </c>
      <c r="O13" s="12" t="s">
        <v>60</v>
      </c>
    </row>
    <row r="14" spans="1:16" ht="73.5">
      <c r="A14" s="4" t="s">
        <v>61</v>
      </c>
      <c r="B14" s="4" t="s">
        <v>62</v>
      </c>
      <c r="C14" s="5" t="s">
        <v>23</v>
      </c>
      <c r="D14" s="5" t="s">
        <v>18</v>
      </c>
      <c r="E14" s="5" t="s">
        <v>63</v>
      </c>
      <c r="F14" s="6">
        <v>45680</v>
      </c>
      <c r="G14" s="6">
        <v>45681</v>
      </c>
      <c r="H14" s="6">
        <v>45719</v>
      </c>
      <c r="I14" s="8">
        <v>1</v>
      </c>
      <c r="J14" s="9">
        <v>19200000</v>
      </c>
      <c r="K14" s="46">
        <v>19200000</v>
      </c>
      <c r="L14" s="47">
        <f t="shared" si="0"/>
        <v>1</v>
      </c>
      <c r="M14" s="46">
        <f t="shared" si="1"/>
        <v>19200000</v>
      </c>
      <c r="N14" s="46">
        <v>0</v>
      </c>
      <c r="O14" s="12" t="s">
        <v>64</v>
      </c>
    </row>
    <row r="15" spans="1:16" ht="73.5">
      <c r="A15" s="4" t="s">
        <v>65</v>
      </c>
      <c r="B15" s="4" t="s">
        <v>62</v>
      </c>
      <c r="C15" s="5" t="s">
        <v>23</v>
      </c>
      <c r="D15" s="5" t="s">
        <v>18</v>
      </c>
      <c r="E15" s="5" t="s">
        <v>66</v>
      </c>
      <c r="F15" s="6">
        <v>45680</v>
      </c>
      <c r="G15" s="6">
        <v>45720</v>
      </c>
      <c r="H15" s="7">
        <v>45838</v>
      </c>
      <c r="I15" s="8">
        <v>1</v>
      </c>
      <c r="J15" s="9">
        <v>46800000</v>
      </c>
      <c r="K15" s="46">
        <v>46800000</v>
      </c>
      <c r="L15" s="47">
        <f t="shared" si="0"/>
        <v>1</v>
      </c>
      <c r="M15" s="46">
        <f t="shared" si="1"/>
        <v>46800000</v>
      </c>
      <c r="N15" s="46">
        <v>0</v>
      </c>
      <c r="O15" s="12" t="s">
        <v>64</v>
      </c>
    </row>
    <row r="16" spans="1:16" ht="94.5">
      <c r="A16" s="4" t="s">
        <v>67</v>
      </c>
      <c r="B16" s="4" t="s">
        <v>68</v>
      </c>
      <c r="C16" s="5" t="s">
        <v>23</v>
      </c>
      <c r="D16" s="5" t="s">
        <v>18</v>
      </c>
      <c r="E16" s="5" t="s">
        <v>69</v>
      </c>
      <c r="F16" s="6">
        <v>45684</v>
      </c>
      <c r="G16" s="6">
        <v>45685</v>
      </c>
      <c r="H16" s="7">
        <v>45838</v>
      </c>
      <c r="I16" s="8">
        <v>1</v>
      </c>
      <c r="J16" s="11">
        <v>57750000</v>
      </c>
      <c r="K16" s="46">
        <v>57750000</v>
      </c>
      <c r="L16" s="47">
        <f t="shared" si="0"/>
        <v>1</v>
      </c>
      <c r="M16" s="46">
        <f t="shared" si="1"/>
        <v>57750000</v>
      </c>
      <c r="N16" s="46">
        <v>0</v>
      </c>
      <c r="O16" s="12" t="s">
        <v>70</v>
      </c>
    </row>
    <row r="17" spans="1:15" ht="63">
      <c r="A17" s="4" t="s">
        <v>71</v>
      </c>
      <c r="B17" s="4" t="s">
        <v>72</v>
      </c>
      <c r="C17" s="5" t="s">
        <v>23</v>
      </c>
      <c r="D17" s="5" t="s">
        <v>18</v>
      </c>
      <c r="E17" s="5" t="s">
        <v>73</v>
      </c>
      <c r="F17" s="6">
        <v>45684</v>
      </c>
      <c r="G17" s="6">
        <v>45685</v>
      </c>
      <c r="H17" s="7" t="s">
        <v>74</v>
      </c>
      <c r="I17" s="8">
        <v>0.67359050445103863</v>
      </c>
      <c r="J17" s="11">
        <v>89916667</v>
      </c>
      <c r="K17" s="46">
        <v>89916667</v>
      </c>
      <c r="L17" s="47">
        <f t="shared" si="0"/>
        <v>1</v>
      </c>
      <c r="M17" s="46">
        <f t="shared" si="1"/>
        <v>89916667</v>
      </c>
      <c r="N17" s="46">
        <v>0</v>
      </c>
      <c r="O17" s="12" t="s">
        <v>75</v>
      </c>
    </row>
    <row r="18" spans="1:15" ht="63">
      <c r="A18" s="4" t="s">
        <v>76</v>
      </c>
      <c r="B18" s="4" t="s">
        <v>72</v>
      </c>
      <c r="C18" s="5" t="s">
        <v>23</v>
      </c>
      <c r="D18" s="5" t="s">
        <v>18</v>
      </c>
      <c r="E18" s="5" t="s">
        <v>77</v>
      </c>
      <c r="F18" s="6">
        <v>45890</v>
      </c>
      <c r="G18" s="6">
        <v>45890</v>
      </c>
      <c r="H18" s="7">
        <v>46022</v>
      </c>
      <c r="I18" s="8">
        <f t="shared" ref="I18:I82" ca="1" si="2">(TODAY()-G18)/(H18-G18)</f>
        <v>0.18939393939393939</v>
      </c>
      <c r="J18" s="11">
        <v>56333333</v>
      </c>
      <c r="K18" s="46">
        <v>56333333</v>
      </c>
      <c r="L18" s="47">
        <f t="shared" si="0"/>
        <v>0</v>
      </c>
      <c r="M18" s="46">
        <f t="shared" si="1"/>
        <v>0</v>
      </c>
      <c r="N18" s="46">
        <v>56333333</v>
      </c>
      <c r="O18" s="12" t="s">
        <v>75</v>
      </c>
    </row>
    <row r="19" spans="1:15" ht="63">
      <c r="A19" s="4" t="s">
        <v>78</v>
      </c>
      <c r="B19" s="4" t="s">
        <v>72</v>
      </c>
      <c r="C19" s="5" t="s">
        <v>23</v>
      </c>
      <c r="D19" s="5" t="s">
        <v>18</v>
      </c>
      <c r="E19" s="5" t="s">
        <v>79</v>
      </c>
      <c r="F19" s="6">
        <v>45684</v>
      </c>
      <c r="G19" s="6">
        <v>45685</v>
      </c>
      <c r="H19" s="7">
        <v>46022</v>
      </c>
      <c r="I19" s="8">
        <f t="shared" ca="1" si="2"/>
        <v>0.68249258160237392</v>
      </c>
      <c r="J19" s="11">
        <v>146250000</v>
      </c>
      <c r="K19" s="46">
        <v>146250000</v>
      </c>
      <c r="L19" s="47">
        <f t="shared" si="0"/>
        <v>0.64444444444444449</v>
      </c>
      <c r="M19" s="46">
        <f t="shared" si="1"/>
        <v>94250000</v>
      </c>
      <c r="N19" s="46">
        <v>52000000</v>
      </c>
      <c r="O19" s="12" t="s">
        <v>80</v>
      </c>
    </row>
    <row r="20" spans="1:15" ht="52.5">
      <c r="A20" s="4" t="s">
        <v>81</v>
      </c>
      <c r="B20" s="4" t="s">
        <v>82</v>
      </c>
      <c r="C20" s="5" t="s">
        <v>23</v>
      </c>
      <c r="D20" s="5" t="s">
        <v>18</v>
      </c>
      <c r="E20" s="5" t="s">
        <v>83</v>
      </c>
      <c r="F20" s="6">
        <v>45684</v>
      </c>
      <c r="G20" s="6">
        <v>45685</v>
      </c>
      <c r="H20" s="7">
        <v>46014</v>
      </c>
      <c r="I20" s="8">
        <f t="shared" ca="1" si="2"/>
        <v>0.69908814589665658</v>
      </c>
      <c r="J20" s="11">
        <v>121000000</v>
      </c>
      <c r="K20" s="46">
        <v>121000000</v>
      </c>
      <c r="L20" s="47">
        <f t="shared" si="0"/>
        <v>0.65909090909090906</v>
      </c>
      <c r="M20" s="46">
        <f t="shared" si="1"/>
        <v>79750000</v>
      </c>
      <c r="N20" s="46">
        <v>41250000</v>
      </c>
      <c r="O20" s="12" t="s">
        <v>84</v>
      </c>
    </row>
    <row r="21" spans="1:15" ht="73.5">
      <c r="A21" s="4" t="s">
        <v>85</v>
      </c>
      <c r="B21" s="4" t="s">
        <v>86</v>
      </c>
      <c r="C21" s="5" t="s">
        <v>23</v>
      </c>
      <c r="D21" s="5" t="s">
        <v>18</v>
      </c>
      <c r="E21" s="5" t="s">
        <v>87</v>
      </c>
      <c r="F21" s="6">
        <v>45685</v>
      </c>
      <c r="G21" s="6">
        <v>45685</v>
      </c>
      <c r="H21" s="7">
        <v>45838</v>
      </c>
      <c r="I21" s="8">
        <v>1</v>
      </c>
      <c r="J21" s="11">
        <v>57750000</v>
      </c>
      <c r="K21" s="46">
        <v>57750000</v>
      </c>
      <c r="L21" s="47">
        <f t="shared" si="0"/>
        <v>1</v>
      </c>
      <c r="M21" s="46">
        <f t="shared" si="1"/>
        <v>57750000</v>
      </c>
      <c r="N21" s="46">
        <v>0</v>
      </c>
      <c r="O21" s="12" t="s">
        <v>88</v>
      </c>
    </row>
    <row r="22" spans="1:15" ht="73.5">
      <c r="A22" s="4" t="s">
        <v>89</v>
      </c>
      <c r="B22" s="4" t="s">
        <v>90</v>
      </c>
      <c r="C22" s="5" t="s">
        <v>23</v>
      </c>
      <c r="D22" s="5" t="s">
        <v>18</v>
      </c>
      <c r="E22" s="5" t="s">
        <v>91</v>
      </c>
      <c r="F22" s="6">
        <v>45686</v>
      </c>
      <c r="G22" s="6">
        <v>45687</v>
      </c>
      <c r="H22" s="7">
        <v>45838</v>
      </c>
      <c r="I22" s="8">
        <v>1</v>
      </c>
      <c r="J22" s="11">
        <v>52500000</v>
      </c>
      <c r="K22" s="46">
        <v>52500000</v>
      </c>
      <c r="L22" s="47">
        <f t="shared" si="0"/>
        <v>1</v>
      </c>
      <c r="M22" s="46">
        <f t="shared" si="1"/>
        <v>52500000</v>
      </c>
      <c r="N22" s="46">
        <v>0</v>
      </c>
      <c r="O22" s="12" t="s">
        <v>92</v>
      </c>
    </row>
    <row r="23" spans="1:15" ht="74.25" customHeight="1">
      <c r="A23" s="4" t="s">
        <v>93</v>
      </c>
      <c r="B23" s="4" t="s">
        <v>94</v>
      </c>
      <c r="C23" s="5" t="s">
        <v>23</v>
      </c>
      <c r="D23" s="5" t="s">
        <v>18</v>
      </c>
      <c r="E23" s="5" t="s">
        <v>95</v>
      </c>
      <c r="F23" s="6">
        <v>45688</v>
      </c>
      <c r="G23" s="6">
        <v>45691</v>
      </c>
      <c r="H23" s="7">
        <v>45808</v>
      </c>
      <c r="I23" s="8">
        <v>1</v>
      </c>
      <c r="J23" s="11">
        <v>56000000</v>
      </c>
      <c r="K23" s="46">
        <v>56000000</v>
      </c>
      <c r="L23" s="47">
        <f t="shared" si="0"/>
        <v>1</v>
      </c>
      <c r="M23" s="46">
        <f t="shared" si="1"/>
        <v>56000000</v>
      </c>
      <c r="N23" s="46">
        <v>0</v>
      </c>
      <c r="O23" s="12" t="s">
        <v>96</v>
      </c>
    </row>
    <row r="24" spans="1:15" ht="88.5" customHeight="1">
      <c r="A24" s="4" t="s">
        <v>97</v>
      </c>
      <c r="B24" s="4" t="s">
        <v>98</v>
      </c>
      <c r="C24" s="5" t="s">
        <v>23</v>
      </c>
      <c r="D24" s="5" t="s">
        <v>18</v>
      </c>
      <c r="E24" s="5" t="s">
        <v>99</v>
      </c>
      <c r="F24" s="6">
        <v>45688</v>
      </c>
      <c r="G24" s="6">
        <v>45692</v>
      </c>
      <c r="H24" s="14">
        <v>45838</v>
      </c>
      <c r="I24" s="8">
        <v>1</v>
      </c>
      <c r="J24" s="11">
        <v>70000000</v>
      </c>
      <c r="K24" s="46">
        <v>70000000</v>
      </c>
      <c r="L24" s="47">
        <f t="shared" si="0"/>
        <v>1</v>
      </c>
      <c r="M24" s="46">
        <f t="shared" si="1"/>
        <v>70000000</v>
      </c>
      <c r="N24" s="46">
        <v>0</v>
      </c>
      <c r="O24" s="12" t="s">
        <v>100</v>
      </c>
    </row>
    <row r="25" spans="1:15" ht="52.5">
      <c r="A25" s="4" t="s">
        <v>101</v>
      </c>
      <c r="B25" s="4" t="s">
        <v>102</v>
      </c>
      <c r="C25" s="5" t="s">
        <v>44</v>
      </c>
      <c r="D25" s="5" t="s">
        <v>18</v>
      </c>
      <c r="E25" s="5" t="s">
        <v>103</v>
      </c>
      <c r="F25" s="6">
        <v>45691</v>
      </c>
      <c r="G25" s="6">
        <v>45691</v>
      </c>
      <c r="H25" s="14">
        <v>45838</v>
      </c>
      <c r="I25" s="8">
        <v>1</v>
      </c>
      <c r="J25" s="11">
        <v>60000000</v>
      </c>
      <c r="K25" s="46">
        <v>60000000</v>
      </c>
      <c r="L25" s="47">
        <f t="shared" si="0"/>
        <v>1</v>
      </c>
      <c r="M25" s="46">
        <f t="shared" si="1"/>
        <v>60000000</v>
      </c>
      <c r="N25" s="46">
        <v>0</v>
      </c>
      <c r="O25" s="12" t="s">
        <v>104</v>
      </c>
    </row>
    <row r="26" spans="1:15" ht="52.5">
      <c r="A26" s="4" t="s">
        <v>105</v>
      </c>
      <c r="B26" s="4" t="s">
        <v>106</v>
      </c>
      <c r="C26" s="5" t="s">
        <v>23</v>
      </c>
      <c r="D26" s="15" t="s">
        <v>18</v>
      </c>
      <c r="E26" s="5" t="s">
        <v>107</v>
      </c>
      <c r="F26" s="6">
        <v>45688</v>
      </c>
      <c r="G26" s="6">
        <v>45691</v>
      </c>
      <c r="H26" s="14">
        <v>45838</v>
      </c>
      <c r="I26" s="8">
        <v>1</v>
      </c>
      <c r="J26" s="11">
        <v>70000000</v>
      </c>
      <c r="K26" s="46">
        <v>70000000</v>
      </c>
      <c r="L26" s="47">
        <f t="shared" si="0"/>
        <v>1</v>
      </c>
      <c r="M26" s="46">
        <f t="shared" si="1"/>
        <v>70000000</v>
      </c>
      <c r="N26" s="46">
        <v>0</v>
      </c>
      <c r="O26" s="12" t="s">
        <v>108</v>
      </c>
    </row>
    <row r="27" spans="1:15" ht="105">
      <c r="A27" s="4" t="s">
        <v>109</v>
      </c>
      <c r="B27" s="4" t="s">
        <v>110</v>
      </c>
      <c r="C27" s="5" t="s">
        <v>23</v>
      </c>
      <c r="D27" s="15" t="s">
        <v>18</v>
      </c>
      <c r="E27" s="5" t="s">
        <v>111</v>
      </c>
      <c r="F27" s="6">
        <v>45691</v>
      </c>
      <c r="G27" s="6">
        <v>45720</v>
      </c>
      <c r="H27" s="14">
        <v>45838</v>
      </c>
      <c r="I27" s="8">
        <v>1</v>
      </c>
      <c r="J27" s="11">
        <v>60000000</v>
      </c>
      <c r="K27" s="46">
        <v>60000000</v>
      </c>
      <c r="L27" s="47">
        <f t="shared" si="0"/>
        <v>1</v>
      </c>
      <c r="M27" s="46">
        <f t="shared" si="1"/>
        <v>60000000</v>
      </c>
      <c r="N27" s="46">
        <v>0</v>
      </c>
      <c r="O27" s="12" t="s">
        <v>112</v>
      </c>
    </row>
    <row r="28" spans="1:15" ht="105">
      <c r="A28" s="4" t="s">
        <v>113</v>
      </c>
      <c r="B28" s="4" t="s">
        <v>110</v>
      </c>
      <c r="C28" s="5" t="s">
        <v>23</v>
      </c>
      <c r="D28" s="15" t="s">
        <v>18</v>
      </c>
      <c r="E28" s="5" t="s">
        <v>114</v>
      </c>
      <c r="F28" s="6">
        <v>45691</v>
      </c>
      <c r="G28" s="6">
        <v>45693</v>
      </c>
      <c r="H28" s="14">
        <v>45838</v>
      </c>
      <c r="I28" s="8">
        <v>1</v>
      </c>
      <c r="J28" s="11">
        <v>60000000</v>
      </c>
      <c r="K28" s="46">
        <v>60000000</v>
      </c>
      <c r="L28" s="47">
        <f t="shared" si="0"/>
        <v>1</v>
      </c>
      <c r="M28" s="46">
        <f t="shared" si="1"/>
        <v>60000000</v>
      </c>
      <c r="N28" s="46">
        <v>0</v>
      </c>
      <c r="O28" s="12" t="s">
        <v>115</v>
      </c>
    </row>
    <row r="29" spans="1:15" ht="63">
      <c r="A29" s="4" t="s">
        <v>116</v>
      </c>
      <c r="B29" s="4" t="s">
        <v>117</v>
      </c>
      <c r="C29" s="5" t="s">
        <v>23</v>
      </c>
      <c r="D29" s="15" t="s">
        <v>18</v>
      </c>
      <c r="E29" s="5" t="s">
        <v>118</v>
      </c>
      <c r="F29" s="6">
        <v>45691</v>
      </c>
      <c r="G29" s="6">
        <v>45692</v>
      </c>
      <c r="H29" s="7">
        <v>45900</v>
      </c>
      <c r="I29" s="8">
        <v>1</v>
      </c>
      <c r="J29" s="11">
        <v>112000000</v>
      </c>
      <c r="K29" s="46">
        <v>112000000</v>
      </c>
      <c r="L29" s="47">
        <f t="shared" si="0"/>
        <v>0.8571428571428571</v>
      </c>
      <c r="M29" s="46">
        <f t="shared" si="1"/>
        <v>96000000</v>
      </c>
      <c r="N29" s="46">
        <v>16000000</v>
      </c>
      <c r="O29" s="12" t="s">
        <v>119</v>
      </c>
    </row>
    <row r="30" spans="1:15" ht="52.5">
      <c r="A30" s="4" t="s">
        <v>120</v>
      </c>
      <c r="B30" s="4" t="s">
        <v>121</v>
      </c>
      <c r="C30" s="5" t="s">
        <v>23</v>
      </c>
      <c r="D30" s="15" t="s">
        <v>18</v>
      </c>
      <c r="E30" s="5" t="s">
        <v>122</v>
      </c>
      <c r="F30" s="6">
        <v>45691</v>
      </c>
      <c r="G30" s="6">
        <v>45692</v>
      </c>
      <c r="H30" s="7">
        <v>45869</v>
      </c>
      <c r="I30" s="8">
        <v>1</v>
      </c>
      <c r="J30" s="11">
        <v>69000000</v>
      </c>
      <c r="K30" s="46">
        <v>69000000</v>
      </c>
      <c r="L30" s="47">
        <f t="shared" si="0"/>
        <v>1</v>
      </c>
      <c r="M30" s="46">
        <f t="shared" si="1"/>
        <v>69000000</v>
      </c>
      <c r="N30" s="46">
        <v>0</v>
      </c>
      <c r="O30" s="12" t="s">
        <v>123</v>
      </c>
    </row>
    <row r="31" spans="1:15" ht="94.5">
      <c r="A31" s="4" t="s">
        <v>124</v>
      </c>
      <c r="B31" s="4" t="s">
        <v>125</v>
      </c>
      <c r="C31" s="5" t="s">
        <v>23</v>
      </c>
      <c r="D31" s="15" t="s">
        <v>18</v>
      </c>
      <c r="E31" s="5" t="s">
        <v>126</v>
      </c>
      <c r="F31" s="6">
        <v>45695</v>
      </c>
      <c r="G31" s="6">
        <v>45695</v>
      </c>
      <c r="H31" s="7">
        <v>45807</v>
      </c>
      <c r="I31" s="8">
        <v>1</v>
      </c>
      <c r="J31" s="11">
        <v>36000000</v>
      </c>
      <c r="K31" s="46">
        <v>36000000</v>
      </c>
      <c r="L31" s="47">
        <f t="shared" si="0"/>
        <v>1</v>
      </c>
      <c r="M31" s="46">
        <f t="shared" si="1"/>
        <v>36000000</v>
      </c>
      <c r="N31" s="46">
        <v>0</v>
      </c>
      <c r="O31" s="12" t="s">
        <v>127</v>
      </c>
    </row>
    <row r="32" spans="1:15" ht="63">
      <c r="A32" s="4" t="s">
        <v>128</v>
      </c>
      <c r="B32" s="4" t="s">
        <v>129</v>
      </c>
      <c r="C32" s="5" t="s">
        <v>23</v>
      </c>
      <c r="D32" s="15" t="s">
        <v>18</v>
      </c>
      <c r="E32" s="5" t="s">
        <v>130</v>
      </c>
      <c r="F32" s="6">
        <v>45699</v>
      </c>
      <c r="G32" s="6">
        <v>45699</v>
      </c>
      <c r="H32" s="7">
        <v>45838</v>
      </c>
      <c r="I32" s="8">
        <v>1</v>
      </c>
      <c r="J32" s="11">
        <v>71250000</v>
      </c>
      <c r="K32" s="46">
        <v>71250000</v>
      </c>
      <c r="L32" s="47">
        <f t="shared" si="0"/>
        <v>1</v>
      </c>
      <c r="M32" s="46">
        <f t="shared" si="1"/>
        <v>71250000</v>
      </c>
      <c r="N32" s="46">
        <v>0</v>
      </c>
      <c r="O32" s="12" t="s">
        <v>131</v>
      </c>
    </row>
    <row r="33" spans="1:15" ht="63">
      <c r="A33" s="4" t="s">
        <v>132</v>
      </c>
      <c r="B33" s="4" t="s">
        <v>129</v>
      </c>
      <c r="C33" s="5" t="s">
        <v>23</v>
      </c>
      <c r="D33" s="15" t="s">
        <v>18</v>
      </c>
      <c r="E33" s="5" t="s">
        <v>133</v>
      </c>
      <c r="F33" s="6">
        <v>45705</v>
      </c>
      <c r="G33" s="6">
        <v>45706</v>
      </c>
      <c r="H33" s="7">
        <v>46019</v>
      </c>
      <c r="I33" s="8">
        <f t="shared" ca="1" si="2"/>
        <v>0.66773162939297126</v>
      </c>
      <c r="J33" s="11">
        <v>114766666</v>
      </c>
      <c r="K33" s="46">
        <v>114766666</v>
      </c>
      <c r="L33" s="47">
        <f t="shared" si="0"/>
        <v>0.62300319850713448</v>
      </c>
      <c r="M33" s="46">
        <f t="shared" si="1"/>
        <v>71500000</v>
      </c>
      <c r="N33" s="46">
        <v>43266666</v>
      </c>
      <c r="O33" s="12" t="s">
        <v>134</v>
      </c>
    </row>
    <row r="34" spans="1:15" ht="94.5">
      <c r="A34" s="4" t="s">
        <v>135</v>
      </c>
      <c r="B34" s="4" t="s">
        <v>136</v>
      </c>
      <c r="C34" s="5" t="s">
        <v>23</v>
      </c>
      <c r="D34" s="15" t="s">
        <v>18</v>
      </c>
      <c r="E34" s="5" t="s">
        <v>137</v>
      </c>
      <c r="F34" s="6">
        <v>45705</v>
      </c>
      <c r="G34" s="6">
        <v>45706</v>
      </c>
      <c r="H34" s="7">
        <v>46022</v>
      </c>
      <c r="I34" s="8">
        <f t="shared" ca="1" si="2"/>
        <v>0.66139240506329111</v>
      </c>
      <c r="J34" s="11">
        <v>78750000</v>
      </c>
      <c r="K34" s="46">
        <v>78750000</v>
      </c>
      <c r="L34" s="47">
        <f t="shared" si="0"/>
        <v>0.61904761904761907</v>
      </c>
      <c r="M34" s="46">
        <f t="shared" si="1"/>
        <v>48750000</v>
      </c>
      <c r="N34" s="46">
        <v>30000000</v>
      </c>
      <c r="O34" s="12" t="s">
        <v>138</v>
      </c>
    </row>
    <row r="35" spans="1:15" ht="126">
      <c r="A35" s="4" t="s">
        <v>139</v>
      </c>
      <c r="B35" s="4" t="s">
        <v>140</v>
      </c>
      <c r="C35" s="5" t="s">
        <v>23</v>
      </c>
      <c r="D35" s="5" t="s">
        <v>18</v>
      </c>
      <c r="E35" s="5" t="s">
        <v>141</v>
      </c>
      <c r="F35" s="6">
        <v>45706</v>
      </c>
      <c r="G35" s="6">
        <v>45706</v>
      </c>
      <c r="H35" s="7">
        <v>46022</v>
      </c>
      <c r="I35" s="8">
        <f t="shared" ca="1" si="2"/>
        <v>0.66139240506329111</v>
      </c>
      <c r="J35" s="11">
        <v>89250000</v>
      </c>
      <c r="K35" s="46">
        <v>89250000</v>
      </c>
      <c r="L35" s="47">
        <f t="shared" si="0"/>
        <v>0.61904761904761907</v>
      </c>
      <c r="M35" s="46">
        <f t="shared" si="1"/>
        <v>55250000</v>
      </c>
      <c r="N35" s="46">
        <v>34000000</v>
      </c>
      <c r="O35" s="16" t="s">
        <v>142</v>
      </c>
    </row>
    <row r="36" spans="1:15" ht="105">
      <c r="A36" s="4" t="s">
        <v>143</v>
      </c>
      <c r="B36" s="4" t="s">
        <v>144</v>
      </c>
      <c r="C36" s="5" t="s">
        <v>23</v>
      </c>
      <c r="D36" s="5" t="s">
        <v>18</v>
      </c>
      <c r="E36" s="5" t="s">
        <v>145</v>
      </c>
      <c r="F36" s="6">
        <v>45706</v>
      </c>
      <c r="G36" s="6">
        <v>45707</v>
      </c>
      <c r="H36" s="7">
        <v>46022</v>
      </c>
      <c r="I36" s="8">
        <f t="shared" ca="1" si="2"/>
        <v>0.6603174603174603</v>
      </c>
      <c r="J36" s="11">
        <v>82500000</v>
      </c>
      <c r="K36" s="46">
        <v>78750000</v>
      </c>
      <c r="L36" s="47">
        <f t="shared" si="0"/>
        <v>0.61904761904761907</v>
      </c>
      <c r="M36" s="46">
        <f t="shared" si="1"/>
        <v>48750000</v>
      </c>
      <c r="N36" s="46">
        <v>30000000</v>
      </c>
      <c r="O36" s="16" t="s">
        <v>146</v>
      </c>
    </row>
    <row r="37" spans="1:15" ht="63">
      <c r="A37" s="4" t="s">
        <v>147</v>
      </c>
      <c r="B37" s="4" t="s">
        <v>148</v>
      </c>
      <c r="C37" s="5" t="s">
        <v>23</v>
      </c>
      <c r="D37" s="5" t="s">
        <v>18</v>
      </c>
      <c r="E37" s="5" t="s">
        <v>149</v>
      </c>
      <c r="F37" s="6">
        <v>45706</v>
      </c>
      <c r="G37" s="6">
        <v>45706</v>
      </c>
      <c r="H37" s="7">
        <v>46022</v>
      </c>
      <c r="I37" s="8">
        <f t="shared" ca="1" si="2"/>
        <v>0.66139240506329111</v>
      </c>
      <c r="J37" s="11">
        <v>94500000</v>
      </c>
      <c r="K37" s="46">
        <v>94500000</v>
      </c>
      <c r="L37" s="47">
        <f t="shared" si="0"/>
        <v>0.61904761904761907</v>
      </c>
      <c r="M37" s="46">
        <f t="shared" si="1"/>
        <v>58500000</v>
      </c>
      <c r="N37" s="46">
        <v>36000000</v>
      </c>
      <c r="O37" s="16" t="s">
        <v>150</v>
      </c>
    </row>
    <row r="38" spans="1:15" ht="52.5">
      <c r="A38" s="4" t="s">
        <v>151</v>
      </c>
      <c r="B38" s="4" t="s">
        <v>152</v>
      </c>
      <c r="C38" s="5" t="s">
        <v>23</v>
      </c>
      <c r="D38" s="5" t="s">
        <v>18</v>
      </c>
      <c r="E38" s="5" t="s">
        <v>153</v>
      </c>
      <c r="F38" s="6">
        <v>45707</v>
      </c>
      <c r="G38" s="6">
        <v>45708</v>
      </c>
      <c r="H38" s="7">
        <v>46022</v>
      </c>
      <c r="I38" s="8">
        <f t="shared" ca="1" si="2"/>
        <v>0.65923566878980888</v>
      </c>
      <c r="J38" s="11">
        <v>105000000</v>
      </c>
      <c r="K38" s="46">
        <v>105000000</v>
      </c>
      <c r="L38" s="47">
        <f t="shared" si="0"/>
        <v>0.61904761904761907</v>
      </c>
      <c r="M38" s="46">
        <f t="shared" si="1"/>
        <v>65000000</v>
      </c>
      <c r="N38" s="46">
        <v>40000000</v>
      </c>
      <c r="O38" s="16" t="s">
        <v>154</v>
      </c>
    </row>
    <row r="39" spans="1:15" ht="42">
      <c r="A39" s="4" t="s">
        <v>155</v>
      </c>
      <c r="B39" s="4" t="s">
        <v>156</v>
      </c>
      <c r="C39" s="5" t="s">
        <v>23</v>
      </c>
      <c r="D39" s="5" t="s">
        <v>18</v>
      </c>
      <c r="E39" s="5" t="s">
        <v>157</v>
      </c>
      <c r="F39" s="6">
        <v>45708</v>
      </c>
      <c r="G39" s="6">
        <v>45709</v>
      </c>
      <c r="H39" s="7">
        <v>46022</v>
      </c>
      <c r="I39" s="8">
        <f t="shared" ca="1" si="2"/>
        <v>0.65814696485623003</v>
      </c>
      <c r="J39" s="11">
        <v>136500000</v>
      </c>
      <c r="K39" s="46">
        <v>136500000</v>
      </c>
      <c r="L39" s="47">
        <f t="shared" si="0"/>
        <v>0.61904761904761907</v>
      </c>
      <c r="M39" s="46">
        <f t="shared" si="1"/>
        <v>84500000</v>
      </c>
      <c r="N39" s="46">
        <v>52000000</v>
      </c>
      <c r="O39" s="16" t="s">
        <v>158</v>
      </c>
    </row>
    <row r="40" spans="1:15" ht="73.5">
      <c r="A40" s="4" t="s">
        <v>159</v>
      </c>
      <c r="B40" s="4" t="s">
        <v>160</v>
      </c>
      <c r="C40" s="5" t="s">
        <v>23</v>
      </c>
      <c r="D40" s="5" t="s">
        <v>18</v>
      </c>
      <c r="E40" s="5" t="s">
        <v>161</v>
      </c>
      <c r="F40" s="6">
        <v>45708</v>
      </c>
      <c r="G40" s="6">
        <v>45709</v>
      </c>
      <c r="H40" s="7">
        <v>45838</v>
      </c>
      <c r="I40" s="8">
        <v>1</v>
      </c>
      <c r="J40" s="11">
        <v>93500000</v>
      </c>
      <c r="K40" s="46">
        <v>36000000</v>
      </c>
      <c r="L40" s="47">
        <f t="shared" si="0"/>
        <v>1</v>
      </c>
      <c r="M40" s="46">
        <f t="shared" si="1"/>
        <v>36000000</v>
      </c>
      <c r="N40" s="46">
        <v>0</v>
      </c>
      <c r="O40" s="16" t="s">
        <v>162</v>
      </c>
    </row>
    <row r="41" spans="1:15" ht="52.5">
      <c r="A41" s="4" t="s">
        <v>163</v>
      </c>
      <c r="B41" s="4" t="s">
        <v>164</v>
      </c>
      <c r="C41" s="5" t="s">
        <v>23</v>
      </c>
      <c r="D41" s="5" t="s">
        <v>18</v>
      </c>
      <c r="E41" s="5" t="s">
        <v>165</v>
      </c>
      <c r="F41" s="6">
        <v>45714</v>
      </c>
      <c r="G41" s="6">
        <v>45714</v>
      </c>
      <c r="H41" s="7">
        <v>45881</v>
      </c>
      <c r="I41" s="8">
        <v>0.6428571428571429</v>
      </c>
      <c r="J41" s="11">
        <v>102500000</v>
      </c>
      <c r="K41" s="46">
        <v>56500000</v>
      </c>
      <c r="L41" s="47">
        <f t="shared" si="0"/>
        <v>1</v>
      </c>
      <c r="M41" s="46">
        <f t="shared" si="1"/>
        <v>56500000</v>
      </c>
      <c r="N41" s="46">
        <v>0</v>
      </c>
      <c r="O41" s="16" t="s">
        <v>166</v>
      </c>
    </row>
    <row r="42" spans="1:15" ht="52.5">
      <c r="A42" s="4" t="s">
        <v>167</v>
      </c>
      <c r="B42" s="4" t="s">
        <v>164</v>
      </c>
      <c r="C42" s="5" t="s">
        <v>23</v>
      </c>
      <c r="D42" s="5" t="s">
        <v>18</v>
      </c>
      <c r="E42" s="5" t="s">
        <v>168</v>
      </c>
      <c r="F42" s="6">
        <v>45882</v>
      </c>
      <c r="G42" s="6">
        <v>45882</v>
      </c>
      <c r="H42" s="7">
        <v>46022</v>
      </c>
      <c r="I42" s="8">
        <f t="shared" ca="1" si="2"/>
        <v>0.23571428571428571</v>
      </c>
      <c r="J42" s="11">
        <v>102500000</v>
      </c>
      <c r="K42" s="46">
        <v>46000000</v>
      </c>
      <c r="L42" s="47">
        <f t="shared" si="0"/>
        <v>0</v>
      </c>
      <c r="M42" s="46">
        <f t="shared" si="1"/>
        <v>0</v>
      </c>
      <c r="N42" s="46">
        <v>46000000</v>
      </c>
      <c r="O42" s="12" t="s">
        <v>166</v>
      </c>
    </row>
    <row r="43" spans="1:15" ht="52.5">
      <c r="A43" s="4" t="s">
        <v>169</v>
      </c>
      <c r="B43" s="4" t="s">
        <v>170</v>
      </c>
      <c r="C43" s="5" t="s">
        <v>17</v>
      </c>
      <c r="D43" s="5" t="s">
        <v>18</v>
      </c>
      <c r="E43" s="5" t="s">
        <v>171</v>
      </c>
      <c r="F43" s="6">
        <v>45716</v>
      </c>
      <c r="G43" s="6">
        <v>45722</v>
      </c>
      <c r="H43" s="7">
        <v>46006</v>
      </c>
      <c r="I43" s="8">
        <f t="shared" ca="1" si="2"/>
        <v>0.67957746478873238</v>
      </c>
      <c r="J43" s="17">
        <v>46231500</v>
      </c>
      <c r="K43" s="46">
        <v>46231500</v>
      </c>
      <c r="L43" s="47">
        <f t="shared" si="0"/>
        <v>0.5714285714285714</v>
      </c>
      <c r="M43" s="46">
        <f t="shared" si="1"/>
        <v>26418000</v>
      </c>
      <c r="N43" s="46">
        <v>19813500</v>
      </c>
      <c r="O43" s="12" t="s">
        <v>172</v>
      </c>
    </row>
    <row r="44" spans="1:15" ht="84">
      <c r="A44" s="4" t="s">
        <v>173</v>
      </c>
      <c r="B44" s="4" t="s">
        <v>174</v>
      </c>
      <c r="C44" s="5" t="s">
        <v>175</v>
      </c>
      <c r="D44" s="5" t="s">
        <v>18</v>
      </c>
      <c r="E44" s="5" t="s">
        <v>176</v>
      </c>
      <c r="F44" s="6">
        <v>45707</v>
      </c>
      <c r="G44" s="6" t="s">
        <v>177</v>
      </c>
      <c r="H44" s="7">
        <v>46387</v>
      </c>
      <c r="I44" s="8" t="e">
        <f ca="1">(TODAY()-G44)/(H44-G44)</f>
        <v>#VALUE!</v>
      </c>
      <c r="J44" s="18" t="s">
        <v>178</v>
      </c>
      <c r="K44" s="46">
        <v>0</v>
      </c>
      <c r="L44" s="47" t="s">
        <v>179</v>
      </c>
      <c r="M44" s="46" t="e">
        <f t="shared" si="1"/>
        <v>#N/A</v>
      </c>
      <c r="N44" s="46" t="e">
        <v>#N/A</v>
      </c>
      <c r="O44" s="12" t="s">
        <v>180</v>
      </c>
    </row>
    <row r="45" spans="1:15" ht="63">
      <c r="A45" s="4" t="s">
        <v>181</v>
      </c>
      <c r="B45" s="4" t="s">
        <v>182</v>
      </c>
      <c r="C45" s="5" t="s">
        <v>17</v>
      </c>
      <c r="D45" s="5" t="s">
        <v>18</v>
      </c>
      <c r="E45" s="5" t="s">
        <v>183</v>
      </c>
      <c r="F45" s="6">
        <v>45716</v>
      </c>
      <c r="G45" s="6">
        <v>45722</v>
      </c>
      <c r="H45" s="7">
        <v>46006</v>
      </c>
      <c r="I45" s="8">
        <f t="shared" ca="1" si="2"/>
        <v>0.67957746478873238</v>
      </c>
      <c r="J45" s="17">
        <v>39900000</v>
      </c>
      <c r="K45" s="46">
        <v>39900000</v>
      </c>
      <c r="L45" s="47">
        <f t="shared" si="0"/>
        <v>0.5714285714285714</v>
      </c>
      <c r="M45" s="46">
        <f t="shared" si="1"/>
        <v>22800000</v>
      </c>
      <c r="N45" s="46">
        <v>17100000</v>
      </c>
      <c r="O45" s="12" t="s">
        <v>184</v>
      </c>
    </row>
    <row r="46" spans="1:15" ht="52.5">
      <c r="A46" s="19" t="s">
        <v>185</v>
      </c>
      <c r="B46" s="4" t="s">
        <v>186</v>
      </c>
      <c r="C46" s="5" t="s">
        <v>17</v>
      </c>
      <c r="D46" s="5" t="s">
        <v>18</v>
      </c>
      <c r="E46" s="5" t="s">
        <v>187</v>
      </c>
      <c r="F46" s="6">
        <v>45726</v>
      </c>
      <c r="G46" s="6">
        <v>45733</v>
      </c>
      <c r="H46" s="7">
        <v>46006</v>
      </c>
      <c r="I46" s="8">
        <f t="shared" ca="1" si="2"/>
        <v>0.66666666666666663</v>
      </c>
      <c r="J46" s="17">
        <v>42845950</v>
      </c>
      <c r="K46" s="46">
        <v>47356050</v>
      </c>
      <c r="L46" s="47">
        <f t="shared" si="0"/>
        <v>0.52063492056453187</v>
      </c>
      <c r="M46" s="46">
        <f t="shared" si="1"/>
        <v>24655213.329999998</v>
      </c>
      <c r="N46" s="46">
        <v>22700836.670000002</v>
      </c>
      <c r="O46" s="12" t="s">
        <v>188</v>
      </c>
    </row>
    <row r="47" spans="1:15" ht="52.5">
      <c r="A47" s="4" t="s">
        <v>189</v>
      </c>
      <c r="B47" s="4" t="s">
        <v>190</v>
      </c>
      <c r="C47" s="5" t="s">
        <v>17</v>
      </c>
      <c r="D47" s="5" t="s">
        <v>18</v>
      </c>
      <c r="E47" s="5" t="s">
        <v>191</v>
      </c>
      <c r="F47" s="6">
        <v>45716</v>
      </c>
      <c r="G47" s="6">
        <v>45726</v>
      </c>
      <c r="H47" s="7">
        <v>46006</v>
      </c>
      <c r="I47" s="8">
        <f t="shared" ca="1" si="2"/>
        <v>0.67500000000000004</v>
      </c>
      <c r="J47" s="17">
        <v>40983600</v>
      </c>
      <c r="K47" s="46">
        <v>40983600</v>
      </c>
      <c r="L47" s="47">
        <f t="shared" si="0"/>
        <v>0.5714285714285714</v>
      </c>
      <c r="M47" s="46">
        <f t="shared" si="1"/>
        <v>23419200</v>
      </c>
      <c r="N47" s="46">
        <v>17564400</v>
      </c>
      <c r="O47" s="12" t="s">
        <v>192</v>
      </c>
    </row>
    <row r="48" spans="1:15" ht="52.5">
      <c r="A48" s="4" t="s">
        <v>193</v>
      </c>
      <c r="B48" s="4" t="s">
        <v>194</v>
      </c>
      <c r="C48" s="5" t="s">
        <v>23</v>
      </c>
      <c r="D48" s="5" t="s">
        <v>18</v>
      </c>
      <c r="E48" s="5" t="s">
        <v>195</v>
      </c>
      <c r="F48" s="6">
        <v>45727</v>
      </c>
      <c r="G48" s="6">
        <v>45728</v>
      </c>
      <c r="H48" s="7">
        <v>45988</v>
      </c>
      <c r="I48" s="8">
        <f t="shared" ca="1" si="2"/>
        <v>0.71923076923076923</v>
      </c>
      <c r="J48" s="11">
        <v>198950000</v>
      </c>
      <c r="K48" s="46">
        <v>118066666</v>
      </c>
      <c r="L48" s="47">
        <f t="shared" si="0"/>
        <v>0.90259740204741612</v>
      </c>
      <c r="M48" s="46">
        <f>K48-N48</f>
        <v>106566666</v>
      </c>
      <c r="N48" s="46">
        <v>11500000</v>
      </c>
      <c r="O48" s="16" t="s">
        <v>196</v>
      </c>
    </row>
    <row r="49" spans="1:15" ht="52.5">
      <c r="A49" s="4" t="s">
        <v>197</v>
      </c>
      <c r="B49" s="4" t="s">
        <v>198</v>
      </c>
      <c r="C49" s="5" t="s">
        <v>199</v>
      </c>
      <c r="D49" s="5" t="s">
        <v>200</v>
      </c>
      <c r="E49" s="5" t="s">
        <v>201</v>
      </c>
      <c r="F49" s="6">
        <v>45728</v>
      </c>
      <c r="G49" s="6">
        <v>45729</v>
      </c>
      <c r="H49" s="7">
        <v>46022</v>
      </c>
      <c r="I49" s="8">
        <f t="shared" ca="1" si="2"/>
        <v>0.6348122866894198</v>
      </c>
      <c r="J49" s="17">
        <v>5236000</v>
      </c>
      <c r="K49" s="46">
        <v>5236000</v>
      </c>
      <c r="L49" s="47">
        <f t="shared" si="0"/>
        <v>1</v>
      </c>
      <c r="M49" s="46">
        <f>K49-N49</f>
        <v>5236000</v>
      </c>
      <c r="N49" s="46">
        <v>0</v>
      </c>
      <c r="O49" s="12" t="s">
        <v>202</v>
      </c>
    </row>
    <row r="50" spans="1:15" ht="42">
      <c r="A50" s="4" t="s">
        <v>203</v>
      </c>
      <c r="B50" s="4" t="s">
        <v>204</v>
      </c>
      <c r="C50" s="5" t="s">
        <v>23</v>
      </c>
      <c r="D50" s="5" t="s">
        <v>18</v>
      </c>
      <c r="E50" s="5" t="s">
        <v>205</v>
      </c>
      <c r="F50" s="6">
        <v>45735</v>
      </c>
      <c r="G50" s="6">
        <v>45736</v>
      </c>
      <c r="H50" s="7">
        <v>45796</v>
      </c>
      <c r="I50" s="8">
        <v>1</v>
      </c>
      <c r="J50" s="11">
        <v>17066667</v>
      </c>
      <c r="K50" s="46">
        <v>17066667</v>
      </c>
      <c r="L50" s="47">
        <f t="shared" si="0"/>
        <v>1</v>
      </c>
      <c r="M50" s="46">
        <f t="shared" ref="M50:M63" si="3">K50-N50</f>
        <v>17066667</v>
      </c>
      <c r="N50" s="46">
        <v>0</v>
      </c>
      <c r="O50" s="12" t="s">
        <v>206</v>
      </c>
    </row>
    <row r="51" spans="1:15" ht="63">
      <c r="A51" s="4" t="s">
        <v>207</v>
      </c>
      <c r="B51" s="4" t="s">
        <v>208</v>
      </c>
      <c r="C51" s="5" t="s">
        <v>23</v>
      </c>
      <c r="D51" s="5" t="s">
        <v>18</v>
      </c>
      <c r="E51" s="5" t="s">
        <v>209</v>
      </c>
      <c r="F51" s="6">
        <v>45735</v>
      </c>
      <c r="G51" s="6">
        <v>45736</v>
      </c>
      <c r="H51" s="7">
        <v>45827</v>
      </c>
      <c r="I51" s="8">
        <v>1</v>
      </c>
      <c r="J51" s="11">
        <v>25066667</v>
      </c>
      <c r="K51" s="46">
        <v>25066667</v>
      </c>
      <c r="L51" s="47">
        <f t="shared" si="0"/>
        <v>1</v>
      </c>
      <c r="M51" s="46">
        <f t="shared" si="3"/>
        <v>25066667</v>
      </c>
      <c r="N51" s="46">
        <v>0</v>
      </c>
      <c r="O51" s="12" t="s">
        <v>210</v>
      </c>
    </row>
    <row r="52" spans="1:15" ht="52.5">
      <c r="A52" s="4" t="s">
        <v>211</v>
      </c>
      <c r="B52" s="4" t="s">
        <v>212</v>
      </c>
      <c r="C52" s="5" t="s">
        <v>23</v>
      </c>
      <c r="D52" s="5" t="s">
        <v>18</v>
      </c>
      <c r="E52" s="4" t="s">
        <v>213</v>
      </c>
      <c r="F52" s="6">
        <v>45735</v>
      </c>
      <c r="G52" s="6">
        <v>45736</v>
      </c>
      <c r="H52" s="7">
        <v>45827</v>
      </c>
      <c r="I52" s="8">
        <v>1</v>
      </c>
      <c r="J52" s="11">
        <v>25066667</v>
      </c>
      <c r="K52" s="46">
        <v>25066667</v>
      </c>
      <c r="L52" s="47">
        <f t="shared" si="0"/>
        <v>1</v>
      </c>
      <c r="M52" s="46">
        <f t="shared" si="3"/>
        <v>25066667</v>
      </c>
      <c r="N52" s="46">
        <v>0</v>
      </c>
      <c r="O52" s="12" t="s">
        <v>214</v>
      </c>
    </row>
    <row r="53" spans="1:15" ht="52.5">
      <c r="A53" s="4" t="s">
        <v>215</v>
      </c>
      <c r="B53" s="4" t="s">
        <v>216</v>
      </c>
      <c r="C53" s="5" t="s">
        <v>23</v>
      </c>
      <c r="D53" s="5" t="s">
        <v>18</v>
      </c>
      <c r="E53" s="4" t="s">
        <v>217</v>
      </c>
      <c r="F53" s="6">
        <v>45735</v>
      </c>
      <c r="G53" s="6">
        <v>45736</v>
      </c>
      <c r="H53" s="7">
        <v>45827</v>
      </c>
      <c r="I53" s="8">
        <v>1</v>
      </c>
      <c r="J53" s="11">
        <v>25066667</v>
      </c>
      <c r="K53" s="46">
        <v>25066667</v>
      </c>
      <c r="L53" s="47">
        <f t="shared" si="0"/>
        <v>1</v>
      </c>
      <c r="M53" s="46">
        <f t="shared" si="3"/>
        <v>25066667</v>
      </c>
      <c r="N53" s="46">
        <v>0</v>
      </c>
      <c r="O53" s="12" t="s">
        <v>218</v>
      </c>
    </row>
    <row r="54" spans="1:15" ht="63">
      <c r="A54" s="4" t="s">
        <v>219</v>
      </c>
      <c r="B54" s="4" t="s">
        <v>220</v>
      </c>
      <c r="C54" s="5" t="s">
        <v>23</v>
      </c>
      <c r="D54" s="5" t="s">
        <v>18</v>
      </c>
      <c r="E54" s="4" t="s">
        <v>221</v>
      </c>
      <c r="F54" s="6">
        <v>45735</v>
      </c>
      <c r="G54" s="6">
        <v>45736</v>
      </c>
      <c r="H54" s="7">
        <v>45827</v>
      </c>
      <c r="I54" s="8">
        <v>1</v>
      </c>
      <c r="J54" s="11">
        <v>40733333</v>
      </c>
      <c r="K54" s="46">
        <v>40733333</v>
      </c>
      <c r="L54" s="47">
        <f t="shared" si="0"/>
        <v>1</v>
      </c>
      <c r="M54" s="46">
        <f t="shared" si="3"/>
        <v>40733333</v>
      </c>
      <c r="N54" s="46">
        <v>0</v>
      </c>
      <c r="O54" s="12" t="s">
        <v>222</v>
      </c>
    </row>
    <row r="55" spans="1:15" ht="52.5">
      <c r="A55" s="4" t="s">
        <v>223</v>
      </c>
      <c r="B55" s="4" t="s">
        <v>224</v>
      </c>
      <c r="C55" s="5" t="s">
        <v>23</v>
      </c>
      <c r="D55" s="5" t="s">
        <v>18</v>
      </c>
      <c r="E55" s="4" t="s">
        <v>225</v>
      </c>
      <c r="F55" s="6">
        <v>45735</v>
      </c>
      <c r="G55" s="6">
        <v>45736</v>
      </c>
      <c r="H55" s="7">
        <v>45827</v>
      </c>
      <c r="I55" s="8">
        <v>1</v>
      </c>
      <c r="J55" s="11">
        <v>25066667</v>
      </c>
      <c r="K55" s="46">
        <v>25066667</v>
      </c>
      <c r="L55" s="47">
        <f t="shared" si="0"/>
        <v>1</v>
      </c>
      <c r="M55" s="46">
        <f t="shared" si="3"/>
        <v>25066667</v>
      </c>
      <c r="N55" s="46">
        <v>0</v>
      </c>
      <c r="O55" s="12" t="s">
        <v>226</v>
      </c>
    </row>
    <row r="56" spans="1:15" ht="73.5">
      <c r="A56" s="4" t="s">
        <v>227</v>
      </c>
      <c r="B56" s="4" t="s">
        <v>228</v>
      </c>
      <c r="C56" s="5" t="s">
        <v>23</v>
      </c>
      <c r="D56" s="5" t="s">
        <v>18</v>
      </c>
      <c r="E56" s="4" t="s">
        <v>229</v>
      </c>
      <c r="F56" s="6">
        <v>45737</v>
      </c>
      <c r="G56" s="6">
        <v>45737</v>
      </c>
      <c r="H56" s="7">
        <v>45827</v>
      </c>
      <c r="I56" s="8">
        <v>1</v>
      </c>
      <c r="J56" s="11">
        <v>34466667</v>
      </c>
      <c r="K56" s="46">
        <v>34466667</v>
      </c>
      <c r="L56" s="47">
        <f t="shared" si="0"/>
        <v>1</v>
      </c>
      <c r="M56" s="46">
        <f t="shared" si="3"/>
        <v>34466667</v>
      </c>
      <c r="N56" s="46">
        <v>0</v>
      </c>
      <c r="O56" s="12" t="s">
        <v>230</v>
      </c>
    </row>
    <row r="57" spans="1:15" ht="42">
      <c r="A57" s="4" t="s">
        <v>231</v>
      </c>
      <c r="B57" s="4" t="s">
        <v>232</v>
      </c>
      <c r="C57" s="5" t="s">
        <v>23</v>
      </c>
      <c r="D57" s="5" t="s">
        <v>18</v>
      </c>
      <c r="E57" s="4" t="s">
        <v>233</v>
      </c>
      <c r="F57" s="6">
        <v>45736</v>
      </c>
      <c r="G57" s="6">
        <v>45737</v>
      </c>
      <c r="H57" s="7">
        <v>45827</v>
      </c>
      <c r="I57" s="8">
        <v>1</v>
      </c>
      <c r="J57" s="11">
        <v>25066667</v>
      </c>
      <c r="K57" s="46">
        <v>25066667</v>
      </c>
      <c r="L57" s="47">
        <f t="shared" si="0"/>
        <v>1</v>
      </c>
      <c r="M57" s="46">
        <f t="shared" si="3"/>
        <v>25066667</v>
      </c>
      <c r="N57" s="46">
        <v>0</v>
      </c>
      <c r="O57" s="12" t="s">
        <v>234</v>
      </c>
    </row>
    <row r="58" spans="1:15" ht="31.5">
      <c r="A58" s="4" t="s">
        <v>235</v>
      </c>
      <c r="B58" s="4" t="s">
        <v>236</v>
      </c>
      <c r="C58" s="5" t="s">
        <v>237</v>
      </c>
      <c r="D58" s="5" t="s">
        <v>200</v>
      </c>
      <c r="E58" s="4" t="s">
        <v>238</v>
      </c>
      <c r="F58" s="6">
        <v>45743</v>
      </c>
      <c r="G58" s="6">
        <v>45750</v>
      </c>
      <c r="H58" s="7">
        <v>45991</v>
      </c>
      <c r="I58" s="8">
        <f t="shared" ca="1" si="2"/>
        <v>0.68464730290456433</v>
      </c>
      <c r="J58" s="17">
        <v>50000000</v>
      </c>
      <c r="K58" s="46">
        <v>50000000</v>
      </c>
      <c r="L58" s="47">
        <f t="shared" si="0"/>
        <v>0</v>
      </c>
      <c r="M58" s="46">
        <f t="shared" si="3"/>
        <v>0</v>
      </c>
      <c r="N58" s="46">
        <v>50000000</v>
      </c>
      <c r="O58" s="16" t="s">
        <v>239</v>
      </c>
    </row>
    <row r="59" spans="1:15" ht="105">
      <c r="A59" s="4" t="s">
        <v>240</v>
      </c>
      <c r="B59" s="4" t="s">
        <v>241</v>
      </c>
      <c r="C59" s="5" t="s">
        <v>242</v>
      </c>
      <c r="D59" s="5" t="s">
        <v>18</v>
      </c>
      <c r="E59" s="4" t="s">
        <v>243</v>
      </c>
      <c r="F59" s="6">
        <v>45742</v>
      </c>
      <c r="G59" s="6">
        <v>45747</v>
      </c>
      <c r="H59" s="7">
        <v>45839</v>
      </c>
      <c r="I59" s="8">
        <v>1</v>
      </c>
      <c r="J59" s="17">
        <v>70000000</v>
      </c>
      <c r="K59" s="46">
        <v>70000000</v>
      </c>
      <c r="L59" s="47">
        <f t="shared" si="0"/>
        <v>1</v>
      </c>
      <c r="M59" s="46">
        <f t="shared" si="3"/>
        <v>70000000</v>
      </c>
      <c r="N59" s="46">
        <v>0</v>
      </c>
      <c r="O59" s="16" t="s">
        <v>244</v>
      </c>
    </row>
    <row r="60" spans="1:15" ht="94.5">
      <c r="A60" s="4" t="s">
        <v>245</v>
      </c>
      <c r="B60" s="4" t="s">
        <v>246</v>
      </c>
      <c r="C60" s="5" t="s">
        <v>237</v>
      </c>
      <c r="D60" s="5" t="s">
        <v>247</v>
      </c>
      <c r="E60" s="4" t="s">
        <v>248</v>
      </c>
      <c r="F60" s="6">
        <v>45744</v>
      </c>
      <c r="G60" s="6">
        <v>45748</v>
      </c>
      <c r="H60" s="7">
        <v>45900</v>
      </c>
      <c r="I60" s="8">
        <f t="shared" ca="1" si="2"/>
        <v>1.0986842105263157</v>
      </c>
      <c r="J60" s="17">
        <v>947800000</v>
      </c>
      <c r="K60" s="46">
        <v>1250766129</v>
      </c>
      <c r="L60" s="47">
        <f t="shared" si="0"/>
        <v>0.3051470164891234</v>
      </c>
      <c r="M60" s="46">
        <f t="shared" si="3"/>
        <v>381667552.59000003</v>
      </c>
      <c r="N60" s="46">
        <v>869098576.40999997</v>
      </c>
      <c r="O60" s="12" t="s">
        <v>249</v>
      </c>
    </row>
    <row r="61" spans="1:15" ht="73.5">
      <c r="A61" s="4" t="s">
        <v>250</v>
      </c>
      <c r="B61" s="4" t="s">
        <v>251</v>
      </c>
      <c r="C61" s="5" t="s">
        <v>252</v>
      </c>
      <c r="D61" s="5" t="s">
        <v>200</v>
      </c>
      <c r="E61" s="4" t="s">
        <v>253</v>
      </c>
      <c r="F61" s="6">
        <v>45744</v>
      </c>
      <c r="G61" s="6">
        <v>45748</v>
      </c>
      <c r="H61" s="7">
        <v>45991</v>
      </c>
      <c r="I61" s="8">
        <f t="shared" ca="1" si="2"/>
        <v>0.68724279835390945</v>
      </c>
      <c r="J61" s="17">
        <v>120500000</v>
      </c>
      <c r="K61" s="46">
        <v>120500000</v>
      </c>
      <c r="L61" s="47">
        <f t="shared" si="0"/>
        <v>0.22979396614107886</v>
      </c>
      <c r="M61" s="46">
        <f t="shared" si="3"/>
        <v>27690172.920000002</v>
      </c>
      <c r="N61" s="46">
        <v>92809827.079999998</v>
      </c>
      <c r="O61" s="12" t="s">
        <v>254</v>
      </c>
    </row>
    <row r="62" spans="1:15" ht="63">
      <c r="A62" s="4" t="s">
        <v>255</v>
      </c>
      <c r="B62" s="4" t="s">
        <v>256</v>
      </c>
      <c r="C62" s="5" t="s">
        <v>257</v>
      </c>
      <c r="D62" s="5" t="s">
        <v>200</v>
      </c>
      <c r="E62" s="4" t="s">
        <v>258</v>
      </c>
      <c r="F62" s="6">
        <v>45751</v>
      </c>
      <c r="G62" s="6">
        <v>45758</v>
      </c>
      <c r="H62" s="7">
        <v>45788</v>
      </c>
      <c r="I62" s="8">
        <v>1</v>
      </c>
      <c r="J62" s="17">
        <v>84769900</v>
      </c>
      <c r="K62" s="46">
        <v>84769900</v>
      </c>
      <c r="L62" s="47">
        <f t="shared" si="0"/>
        <v>1</v>
      </c>
      <c r="M62" s="46">
        <f t="shared" si="3"/>
        <v>84769900</v>
      </c>
      <c r="N62" s="46">
        <v>0</v>
      </c>
      <c r="O62" s="16" t="s">
        <v>259</v>
      </c>
    </row>
    <row r="63" spans="1:15" ht="115.5">
      <c r="A63" s="4" t="s">
        <v>260</v>
      </c>
      <c r="B63" s="4" t="s">
        <v>261</v>
      </c>
      <c r="C63" s="5" t="s">
        <v>242</v>
      </c>
      <c r="D63" s="5" t="s">
        <v>18</v>
      </c>
      <c r="E63" s="4" t="s">
        <v>262</v>
      </c>
      <c r="F63" s="6">
        <v>45751</v>
      </c>
      <c r="G63" s="6">
        <v>45754</v>
      </c>
      <c r="H63" s="7">
        <v>45994</v>
      </c>
      <c r="I63" s="8">
        <f t="shared" ca="1" si="2"/>
        <v>0.67083333333333328</v>
      </c>
      <c r="J63" s="17">
        <v>711205387</v>
      </c>
      <c r="K63" s="46">
        <v>353362888</v>
      </c>
      <c r="L63" s="47">
        <f t="shared" si="0"/>
        <v>0.20185948333091505</v>
      </c>
      <c r="M63" s="46">
        <f t="shared" si="3"/>
        <v>71329650</v>
      </c>
      <c r="N63" s="46">
        <v>282033238</v>
      </c>
      <c r="O63" s="16" t="s">
        <v>263</v>
      </c>
    </row>
    <row r="64" spans="1:15" ht="63">
      <c r="A64" s="4" t="s">
        <v>264</v>
      </c>
      <c r="B64" s="4" t="s">
        <v>265</v>
      </c>
      <c r="C64" s="5" t="s">
        <v>23</v>
      </c>
      <c r="D64" s="5" t="s">
        <v>18</v>
      </c>
      <c r="E64" s="4" t="s">
        <v>266</v>
      </c>
      <c r="F64" s="6">
        <v>45758</v>
      </c>
      <c r="G64" s="6">
        <v>45758</v>
      </c>
      <c r="H64" s="7">
        <v>46022</v>
      </c>
      <c r="I64" s="8">
        <f t="shared" ca="1" si="2"/>
        <v>0.59469696969696972</v>
      </c>
      <c r="J64" s="17">
        <v>143500000</v>
      </c>
      <c r="K64" s="46">
        <v>143500000</v>
      </c>
      <c r="L64" s="47">
        <f t="shared" si="0"/>
        <v>0.42857142857142855</v>
      </c>
      <c r="M64" s="46">
        <f t="shared" ref="M64:M68" si="4">K64-N64</f>
        <v>61500000</v>
      </c>
      <c r="N64" s="46">
        <v>82000000</v>
      </c>
      <c r="O64" s="16" t="s">
        <v>267</v>
      </c>
    </row>
    <row r="65" spans="1:15" ht="52.5">
      <c r="A65" s="4" t="s">
        <v>268</v>
      </c>
      <c r="B65" s="4" t="s">
        <v>269</v>
      </c>
      <c r="C65" s="5" t="s">
        <v>23</v>
      </c>
      <c r="D65" s="5" t="s">
        <v>18</v>
      </c>
      <c r="E65" s="4" t="s">
        <v>270</v>
      </c>
      <c r="F65" s="6">
        <v>45758</v>
      </c>
      <c r="G65" s="6">
        <v>45758</v>
      </c>
      <c r="H65" s="7">
        <v>46022</v>
      </c>
      <c r="I65" s="8">
        <f t="shared" ca="1" si="2"/>
        <v>0.59469696969696972</v>
      </c>
      <c r="J65" s="17">
        <v>143500000</v>
      </c>
      <c r="K65" s="46">
        <v>143500000</v>
      </c>
      <c r="L65" s="47">
        <f t="shared" si="0"/>
        <v>0.42857142857142855</v>
      </c>
      <c r="M65" s="46">
        <f t="shared" si="4"/>
        <v>61500000</v>
      </c>
      <c r="N65" s="46">
        <v>82000000</v>
      </c>
      <c r="O65" s="16" t="s">
        <v>271</v>
      </c>
    </row>
    <row r="66" spans="1:15" ht="73.5">
      <c r="A66" s="4" t="s">
        <v>272</v>
      </c>
      <c r="B66" s="4" t="s">
        <v>273</v>
      </c>
      <c r="C66" s="5" t="s">
        <v>257</v>
      </c>
      <c r="D66" s="5" t="s">
        <v>200</v>
      </c>
      <c r="E66" s="4" t="s">
        <v>274</v>
      </c>
      <c r="F66" s="6">
        <v>45769</v>
      </c>
      <c r="G66" s="6">
        <v>45771</v>
      </c>
      <c r="H66" s="7">
        <v>45812</v>
      </c>
      <c r="I66" s="8">
        <f t="shared" ca="1" si="2"/>
        <v>3.5121951219512195</v>
      </c>
      <c r="J66" s="18">
        <v>28350000</v>
      </c>
      <c r="K66" s="46">
        <v>28350000</v>
      </c>
      <c r="L66" s="47">
        <f t="shared" si="0"/>
        <v>1</v>
      </c>
      <c r="M66" s="46">
        <f t="shared" si="4"/>
        <v>28350000</v>
      </c>
      <c r="N66" s="46">
        <v>0</v>
      </c>
      <c r="O66" s="16" t="s">
        <v>275</v>
      </c>
    </row>
    <row r="67" spans="1:15" ht="115.5">
      <c r="A67" s="4" t="s">
        <v>276</v>
      </c>
      <c r="B67" s="4" t="s">
        <v>277</v>
      </c>
      <c r="C67" s="5" t="s">
        <v>175</v>
      </c>
      <c r="D67" s="5" t="s">
        <v>18</v>
      </c>
      <c r="E67" s="4" t="s">
        <v>278</v>
      </c>
      <c r="F67" s="6">
        <v>45771</v>
      </c>
      <c r="G67" s="6">
        <v>45782</v>
      </c>
      <c r="H67" s="20">
        <v>46022</v>
      </c>
      <c r="I67" s="8">
        <f t="shared" ca="1" si="2"/>
        <v>0.5541666666666667</v>
      </c>
      <c r="J67" s="17" t="s">
        <v>178</v>
      </c>
      <c r="K67" s="46">
        <v>0</v>
      </c>
      <c r="L67" s="47" t="s">
        <v>179</v>
      </c>
      <c r="M67" s="46" t="e">
        <f t="shared" si="4"/>
        <v>#N/A</v>
      </c>
      <c r="N67" s="46" t="e">
        <v>#N/A</v>
      </c>
      <c r="O67" s="16" t="s">
        <v>279</v>
      </c>
    </row>
    <row r="68" spans="1:15" ht="42">
      <c r="A68" s="4" t="s">
        <v>280</v>
      </c>
      <c r="B68" s="4" t="s">
        <v>281</v>
      </c>
      <c r="C68" s="5" t="s">
        <v>199</v>
      </c>
      <c r="D68" s="5" t="s">
        <v>18</v>
      </c>
      <c r="E68" s="4" t="s">
        <v>282</v>
      </c>
      <c r="F68" s="6">
        <v>45775</v>
      </c>
      <c r="G68" s="6">
        <v>45779</v>
      </c>
      <c r="H68" s="7">
        <v>46022</v>
      </c>
      <c r="I68" s="8">
        <f t="shared" ca="1" si="2"/>
        <v>0.55967078189300412</v>
      </c>
      <c r="J68" s="17">
        <v>1000000000</v>
      </c>
      <c r="K68" s="46">
        <v>1000000000</v>
      </c>
      <c r="L68" s="47">
        <f t="shared" si="0"/>
        <v>8.1673186999999994E-2</v>
      </c>
      <c r="M68" s="46">
        <f t="shared" si="4"/>
        <v>81673187</v>
      </c>
      <c r="N68" s="46">
        <v>918326813</v>
      </c>
      <c r="O68" s="16" t="s">
        <v>283</v>
      </c>
    </row>
    <row r="69" spans="1:15" ht="94.5">
      <c r="A69" s="21" t="s">
        <v>284</v>
      </c>
      <c r="B69" s="4" t="s">
        <v>285</v>
      </c>
      <c r="C69" s="5" t="s">
        <v>23</v>
      </c>
      <c r="D69" s="4" t="s">
        <v>18</v>
      </c>
      <c r="E69" s="4" t="s">
        <v>286</v>
      </c>
      <c r="F69" s="6">
        <v>45786</v>
      </c>
      <c r="G69" s="6">
        <v>45789</v>
      </c>
      <c r="H69" s="7">
        <v>46022</v>
      </c>
      <c r="I69" s="8">
        <f t="shared" ca="1" si="2"/>
        <v>0.54077253218884125</v>
      </c>
      <c r="J69" s="17">
        <v>62000000</v>
      </c>
      <c r="K69" s="46">
        <v>62000000</v>
      </c>
      <c r="L69" s="47">
        <f t="shared" si="0"/>
        <v>0.4838709677419355</v>
      </c>
      <c r="M69" s="46">
        <f t="shared" ref="M69:M91" si="5">K69-N69</f>
        <v>30000000</v>
      </c>
      <c r="N69" s="46">
        <v>32000000</v>
      </c>
      <c r="O69" s="16" t="s">
        <v>287</v>
      </c>
    </row>
    <row r="70" spans="1:15" ht="147">
      <c r="A70" s="4" t="s">
        <v>288</v>
      </c>
      <c r="B70" s="4" t="s">
        <v>289</v>
      </c>
      <c r="C70" s="5" t="s">
        <v>23</v>
      </c>
      <c r="D70" s="5" t="s">
        <v>18</v>
      </c>
      <c r="E70" s="4" t="s">
        <v>290</v>
      </c>
      <c r="F70" s="6">
        <v>45791</v>
      </c>
      <c r="G70" s="6">
        <v>45791</v>
      </c>
      <c r="H70" s="7">
        <v>45838</v>
      </c>
      <c r="I70" s="8">
        <v>1</v>
      </c>
      <c r="J70" s="17">
        <v>10500000</v>
      </c>
      <c r="K70" s="46">
        <v>10500000</v>
      </c>
      <c r="L70" s="47">
        <f t="shared" ref="L70:L133" si="6">M70/K70</f>
        <v>1</v>
      </c>
      <c r="M70" s="46">
        <f t="shared" si="5"/>
        <v>10500000</v>
      </c>
      <c r="N70" s="46">
        <v>0</v>
      </c>
      <c r="O70" s="16" t="s">
        <v>291</v>
      </c>
    </row>
    <row r="71" spans="1:15" ht="73.5">
      <c r="A71" s="21" t="s">
        <v>292</v>
      </c>
      <c r="B71" s="4" t="s">
        <v>293</v>
      </c>
      <c r="C71" s="5" t="s">
        <v>23</v>
      </c>
      <c r="D71" s="5" t="s">
        <v>18</v>
      </c>
      <c r="E71" s="4" t="s">
        <v>294</v>
      </c>
      <c r="F71" s="6">
        <v>45800</v>
      </c>
      <c r="G71" s="6">
        <v>45800</v>
      </c>
      <c r="H71" s="7">
        <v>46022</v>
      </c>
      <c r="I71" s="8">
        <f t="shared" ca="1" si="2"/>
        <v>0.51801801801801806</v>
      </c>
      <c r="J71" s="17">
        <v>90000000</v>
      </c>
      <c r="K71" s="46">
        <v>90000000</v>
      </c>
      <c r="L71" s="47">
        <f t="shared" si="6"/>
        <v>0.33333333333333331</v>
      </c>
      <c r="M71" s="46">
        <f t="shared" si="5"/>
        <v>30000000</v>
      </c>
      <c r="N71" s="46">
        <v>60000000</v>
      </c>
      <c r="O71" s="12" t="s">
        <v>295</v>
      </c>
    </row>
    <row r="72" spans="1:15" ht="52.5">
      <c r="A72" s="21" t="s">
        <v>296</v>
      </c>
      <c r="B72" s="4" t="s">
        <v>297</v>
      </c>
      <c r="C72" s="5" t="s">
        <v>23</v>
      </c>
      <c r="D72" s="5" t="s">
        <v>18</v>
      </c>
      <c r="E72" s="4" t="s">
        <v>298</v>
      </c>
      <c r="F72" s="6">
        <v>45800</v>
      </c>
      <c r="G72" s="6">
        <v>45803</v>
      </c>
      <c r="H72" s="7">
        <v>45983</v>
      </c>
      <c r="I72" s="8">
        <f t="shared" ca="1" si="2"/>
        <v>0.62222222222222223</v>
      </c>
      <c r="J72" s="22">
        <v>35900000</v>
      </c>
      <c r="K72" s="46">
        <v>35900000</v>
      </c>
      <c r="L72" s="47">
        <f t="shared" si="6"/>
        <v>0.54317548746518107</v>
      </c>
      <c r="M72" s="46">
        <f t="shared" si="5"/>
        <v>19500000</v>
      </c>
      <c r="N72" s="46">
        <v>16400000</v>
      </c>
      <c r="O72" s="23" t="s">
        <v>299</v>
      </c>
    </row>
    <row r="73" spans="1:15" ht="84">
      <c r="A73" s="24" t="s">
        <v>300</v>
      </c>
      <c r="B73" s="4" t="s">
        <v>301</v>
      </c>
      <c r="C73" s="25" t="s">
        <v>302</v>
      </c>
      <c r="D73" s="5" t="s">
        <v>18</v>
      </c>
      <c r="E73" s="4" t="s">
        <v>303</v>
      </c>
      <c r="F73" s="6">
        <v>45814</v>
      </c>
      <c r="G73" s="6">
        <v>45834</v>
      </c>
      <c r="H73" s="7">
        <v>47660</v>
      </c>
      <c r="I73" s="8">
        <f t="shared" ca="1" si="2"/>
        <v>4.4359255202628699E-2</v>
      </c>
      <c r="J73" s="18" t="s">
        <v>178</v>
      </c>
      <c r="K73" s="46">
        <v>0</v>
      </c>
      <c r="L73" s="47" t="s">
        <v>179</v>
      </c>
      <c r="M73" s="46" t="e">
        <f t="shared" si="5"/>
        <v>#N/A</v>
      </c>
      <c r="N73" s="46" t="e">
        <v>#N/A</v>
      </c>
      <c r="O73" s="16" t="s">
        <v>304</v>
      </c>
    </row>
    <row r="74" spans="1:15" ht="84">
      <c r="A74" s="24" t="s">
        <v>305</v>
      </c>
      <c r="B74" s="4" t="s">
        <v>306</v>
      </c>
      <c r="C74" s="5" t="s">
        <v>302</v>
      </c>
      <c r="D74" s="5" t="s">
        <v>18</v>
      </c>
      <c r="E74" s="4" t="s">
        <v>307</v>
      </c>
      <c r="F74" s="6">
        <v>45806</v>
      </c>
      <c r="G74" s="6">
        <v>45834</v>
      </c>
      <c r="H74" s="7">
        <v>47660</v>
      </c>
      <c r="I74" s="8">
        <f t="shared" ca="1" si="2"/>
        <v>4.4359255202628699E-2</v>
      </c>
      <c r="J74" s="18" t="s">
        <v>178</v>
      </c>
      <c r="K74" s="46">
        <v>0</v>
      </c>
      <c r="L74" s="47" t="s">
        <v>179</v>
      </c>
      <c r="M74" s="46" t="e">
        <f t="shared" si="5"/>
        <v>#N/A</v>
      </c>
      <c r="N74" s="46" t="e">
        <v>#N/A</v>
      </c>
      <c r="O74" s="26" t="s">
        <v>304</v>
      </c>
    </row>
    <row r="75" spans="1:15" ht="84">
      <c r="A75" s="4" t="s">
        <v>308</v>
      </c>
      <c r="B75" s="4" t="s">
        <v>309</v>
      </c>
      <c r="C75" s="5" t="s">
        <v>302</v>
      </c>
      <c r="D75" s="5" t="s">
        <v>18</v>
      </c>
      <c r="E75" s="4" t="s">
        <v>310</v>
      </c>
      <c r="F75" s="6">
        <v>45806</v>
      </c>
      <c r="G75" s="6">
        <v>45835</v>
      </c>
      <c r="H75" s="7">
        <v>47661</v>
      </c>
      <c r="I75" s="8">
        <f t="shared" ca="1" si="2"/>
        <v>4.3811610076670317E-2</v>
      </c>
      <c r="J75" s="18" t="s">
        <v>178</v>
      </c>
      <c r="K75" s="46">
        <v>0</v>
      </c>
      <c r="L75" s="47" t="s">
        <v>179</v>
      </c>
      <c r="M75" s="46" t="e">
        <f t="shared" si="5"/>
        <v>#N/A</v>
      </c>
      <c r="N75" s="46" t="e">
        <v>#N/A</v>
      </c>
      <c r="O75" s="16" t="s">
        <v>304</v>
      </c>
    </row>
    <row r="76" spans="1:15" ht="84">
      <c r="A76" s="4" t="s">
        <v>311</v>
      </c>
      <c r="B76" s="4" t="s">
        <v>312</v>
      </c>
      <c r="C76" s="5" t="s">
        <v>302</v>
      </c>
      <c r="D76" s="5" t="s">
        <v>18</v>
      </c>
      <c r="E76" s="4" t="s">
        <v>313</v>
      </c>
      <c r="F76" s="6">
        <v>45806</v>
      </c>
      <c r="G76" s="6">
        <v>45835</v>
      </c>
      <c r="H76" s="7">
        <v>47661</v>
      </c>
      <c r="I76" s="8">
        <f t="shared" ca="1" si="2"/>
        <v>4.3811610076670317E-2</v>
      </c>
      <c r="J76" s="18" t="s">
        <v>178</v>
      </c>
      <c r="K76" s="46">
        <v>0</v>
      </c>
      <c r="L76" s="47" t="s">
        <v>179</v>
      </c>
      <c r="M76" s="46" t="e">
        <f t="shared" si="5"/>
        <v>#N/A</v>
      </c>
      <c r="N76" s="46" t="e">
        <v>#N/A</v>
      </c>
      <c r="O76" s="16" t="s">
        <v>304</v>
      </c>
    </row>
    <row r="77" spans="1:15" ht="84">
      <c r="A77" s="4" t="s">
        <v>314</v>
      </c>
      <c r="B77" s="4" t="s">
        <v>315</v>
      </c>
      <c r="C77" s="5" t="s">
        <v>302</v>
      </c>
      <c r="D77" s="5" t="s">
        <v>18</v>
      </c>
      <c r="E77" s="4" t="s">
        <v>316</v>
      </c>
      <c r="F77" s="6">
        <v>45817</v>
      </c>
      <c r="G77" s="6">
        <v>45839</v>
      </c>
      <c r="H77" s="7">
        <v>47665</v>
      </c>
      <c r="I77" s="8">
        <f t="shared" ca="1" si="2"/>
        <v>4.1621029572836803E-2</v>
      </c>
      <c r="J77" s="18" t="s">
        <v>178</v>
      </c>
      <c r="K77" s="46">
        <v>0</v>
      </c>
      <c r="L77" s="47" t="s">
        <v>179</v>
      </c>
      <c r="M77" s="46" t="e">
        <f t="shared" si="5"/>
        <v>#N/A</v>
      </c>
      <c r="N77" s="46" t="e">
        <v>#N/A</v>
      </c>
      <c r="O77" s="16" t="s">
        <v>304</v>
      </c>
    </row>
    <row r="78" spans="1:15" ht="84">
      <c r="A78" s="27" t="s">
        <v>317</v>
      </c>
      <c r="B78" s="4" t="s">
        <v>318</v>
      </c>
      <c r="C78" s="5" t="s">
        <v>302</v>
      </c>
      <c r="D78" s="5" t="s">
        <v>18</v>
      </c>
      <c r="E78" s="4" t="s">
        <v>319</v>
      </c>
      <c r="F78" s="6">
        <v>45806</v>
      </c>
      <c r="G78" s="6">
        <v>45839</v>
      </c>
      <c r="H78" s="7">
        <v>47665</v>
      </c>
      <c r="I78" s="8">
        <f t="shared" ca="1" si="2"/>
        <v>4.1621029572836803E-2</v>
      </c>
      <c r="J78" s="18" t="s">
        <v>178</v>
      </c>
      <c r="K78" s="46">
        <v>0</v>
      </c>
      <c r="L78" s="47" t="s">
        <v>179</v>
      </c>
      <c r="M78" s="46" t="e">
        <f t="shared" si="5"/>
        <v>#N/A</v>
      </c>
      <c r="N78" s="46" t="e">
        <v>#N/A</v>
      </c>
      <c r="O78" s="28" t="s">
        <v>304</v>
      </c>
    </row>
    <row r="79" spans="1:15" ht="84">
      <c r="A79" s="4" t="s">
        <v>320</v>
      </c>
      <c r="B79" s="4" t="s">
        <v>321</v>
      </c>
      <c r="C79" s="25" t="s">
        <v>302</v>
      </c>
      <c r="D79" s="5" t="s">
        <v>18</v>
      </c>
      <c r="E79" s="4" t="s">
        <v>322</v>
      </c>
      <c r="F79" s="6">
        <v>45814</v>
      </c>
      <c r="G79" s="6">
        <v>45834</v>
      </c>
      <c r="H79" s="7">
        <v>47660</v>
      </c>
      <c r="I79" s="8">
        <f t="shared" ca="1" si="2"/>
        <v>4.4359255202628699E-2</v>
      </c>
      <c r="J79" s="18" t="s">
        <v>178</v>
      </c>
      <c r="K79" s="46">
        <v>0</v>
      </c>
      <c r="L79" s="47" t="s">
        <v>179</v>
      </c>
      <c r="M79" s="46" t="e">
        <f t="shared" si="5"/>
        <v>#N/A</v>
      </c>
      <c r="N79" s="46" t="e">
        <v>#N/A</v>
      </c>
      <c r="O79" s="16" t="s">
        <v>304</v>
      </c>
    </row>
    <row r="80" spans="1:15" ht="84">
      <c r="A80" s="29" t="s">
        <v>323</v>
      </c>
      <c r="B80" s="4" t="s">
        <v>324</v>
      </c>
      <c r="C80" s="5" t="s">
        <v>302</v>
      </c>
      <c r="D80" s="5" t="s">
        <v>18</v>
      </c>
      <c r="E80" s="4" t="s">
        <v>325</v>
      </c>
      <c r="F80" s="6">
        <v>45806</v>
      </c>
      <c r="G80" s="6">
        <v>45834</v>
      </c>
      <c r="H80" s="7">
        <v>47660</v>
      </c>
      <c r="I80" s="8">
        <f t="shared" ca="1" si="2"/>
        <v>4.4359255202628699E-2</v>
      </c>
      <c r="J80" s="18" t="s">
        <v>178</v>
      </c>
      <c r="K80" s="46">
        <v>0</v>
      </c>
      <c r="L80" s="47" t="s">
        <v>179</v>
      </c>
      <c r="M80" s="46" t="e">
        <f t="shared" si="5"/>
        <v>#N/A</v>
      </c>
      <c r="N80" s="46" t="e">
        <v>#N/A</v>
      </c>
      <c r="O80" s="30" t="s">
        <v>304</v>
      </c>
    </row>
    <row r="81" spans="1:15" ht="84">
      <c r="A81" s="4" t="s">
        <v>326</v>
      </c>
      <c r="B81" s="4" t="s">
        <v>327</v>
      </c>
      <c r="C81" s="25" t="s">
        <v>302</v>
      </c>
      <c r="D81" s="5" t="s">
        <v>18</v>
      </c>
      <c r="E81" s="4" t="s">
        <v>328</v>
      </c>
      <c r="F81" s="6">
        <v>45814</v>
      </c>
      <c r="G81" s="6">
        <v>45840</v>
      </c>
      <c r="H81" s="7">
        <v>47666</v>
      </c>
      <c r="I81" s="8">
        <f t="shared" ca="1" si="2"/>
        <v>4.1073384446878421E-2</v>
      </c>
      <c r="J81" s="18" t="s">
        <v>178</v>
      </c>
      <c r="K81" s="46">
        <v>0</v>
      </c>
      <c r="L81" s="47" t="s">
        <v>179</v>
      </c>
      <c r="M81" s="46" t="e">
        <f t="shared" si="5"/>
        <v>#N/A</v>
      </c>
      <c r="N81" s="46" t="e">
        <v>#N/A</v>
      </c>
      <c r="O81" s="16" t="s">
        <v>304</v>
      </c>
    </row>
    <row r="82" spans="1:15" ht="84">
      <c r="A82" s="24" t="s">
        <v>329</v>
      </c>
      <c r="B82" s="4" t="s">
        <v>330</v>
      </c>
      <c r="C82" s="5" t="s">
        <v>302</v>
      </c>
      <c r="D82" s="5" t="s">
        <v>18</v>
      </c>
      <c r="E82" s="4" t="s">
        <v>331</v>
      </c>
      <c r="F82" s="6">
        <v>45807</v>
      </c>
      <c r="G82" s="6">
        <v>45834</v>
      </c>
      <c r="H82" s="7">
        <v>47660</v>
      </c>
      <c r="I82" s="8">
        <f t="shared" ca="1" si="2"/>
        <v>4.4359255202628699E-2</v>
      </c>
      <c r="J82" s="18" t="s">
        <v>178</v>
      </c>
      <c r="K82" s="46">
        <v>0</v>
      </c>
      <c r="L82" s="47" t="s">
        <v>179</v>
      </c>
      <c r="M82" s="46" t="e">
        <f t="shared" si="5"/>
        <v>#N/A</v>
      </c>
      <c r="N82" s="46" t="e">
        <v>#N/A</v>
      </c>
      <c r="O82" s="26" t="s">
        <v>304</v>
      </c>
    </row>
    <row r="83" spans="1:15" ht="84">
      <c r="A83" s="4" t="s">
        <v>332</v>
      </c>
      <c r="B83" s="4" t="s">
        <v>333</v>
      </c>
      <c r="C83" s="5" t="s">
        <v>302</v>
      </c>
      <c r="D83" s="5" t="s">
        <v>18</v>
      </c>
      <c r="E83" s="4" t="s">
        <v>334</v>
      </c>
      <c r="F83" s="6">
        <v>45817</v>
      </c>
      <c r="G83" s="6">
        <v>45839</v>
      </c>
      <c r="H83" s="7">
        <v>47665</v>
      </c>
      <c r="I83" s="8">
        <f t="shared" ref="I83:I146" ca="1" si="7">(TODAY()-G83)/(H83-G83)</f>
        <v>4.1621029572836803E-2</v>
      </c>
      <c r="J83" s="18" t="s">
        <v>178</v>
      </c>
      <c r="K83" s="46">
        <v>0</v>
      </c>
      <c r="L83" s="47" t="s">
        <v>179</v>
      </c>
      <c r="M83" s="46" t="e">
        <f t="shared" si="5"/>
        <v>#N/A</v>
      </c>
      <c r="N83" s="46" t="e">
        <v>#N/A</v>
      </c>
      <c r="O83" s="16" t="s">
        <v>304</v>
      </c>
    </row>
    <row r="84" spans="1:15" ht="84">
      <c r="A84" s="27" t="s">
        <v>335</v>
      </c>
      <c r="B84" s="4" t="s">
        <v>336</v>
      </c>
      <c r="C84" s="5" t="s">
        <v>302</v>
      </c>
      <c r="D84" s="5" t="s">
        <v>18</v>
      </c>
      <c r="E84" s="4" t="s">
        <v>337</v>
      </c>
      <c r="F84" s="6">
        <v>45806</v>
      </c>
      <c r="G84" s="6">
        <v>45860</v>
      </c>
      <c r="H84" s="7">
        <v>47686</v>
      </c>
      <c r="I84" s="8">
        <f t="shared" ca="1" si="7"/>
        <v>3.0120481927710843E-2</v>
      </c>
      <c r="J84" s="18" t="s">
        <v>178</v>
      </c>
      <c r="K84" s="46">
        <v>0</v>
      </c>
      <c r="L84" s="47" t="s">
        <v>179</v>
      </c>
      <c r="M84" s="46" t="e">
        <f t="shared" si="5"/>
        <v>#N/A</v>
      </c>
      <c r="N84" s="46" t="e">
        <v>#N/A</v>
      </c>
      <c r="O84" s="28" t="s">
        <v>304</v>
      </c>
    </row>
    <row r="85" spans="1:15" ht="84">
      <c r="A85" s="4" t="s">
        <v>338</v>
      </c>
      <c r="B85" s="4" t="s">
        <v>339</v>
      </c>
      <c r="C85" s="25" t="s">
        <v>302</v>
      </c>
      <c r="D85" s="5" t="s">
        <v>18</v>
      </c>
      <c r="E85" s="4" t="s">
        <v>340</v>
      </c>
      <c r="F85" s="6">
        <v>45817</v>
      </c>
      <c r="G85" s="6">
        <v>45846</v>
      </c>
      <c r="H85" s="7">
        <v>47672</v>
      </c>
      <c r="I85" s="8">
        <f t="shared" ca="1" si="7"/>
        <v>3.778751369112815E-2</v>
      </c>
      <c r="J85" s="18" t="s">
        <v>178</v>
      </c>
      <c r="K85" s="46">
        <v>0</v>
      </c>
      <c r="L85" s="47" t="s">
        <v>179</v>
      </c>
      <c r="M85" s="46" t="e">
        <f t="shared" si="5"/>
        <v>#N/A</v>
      </c>
      <c r="N85" s="46" t="e">
        <v>#N/A</v>
      </c>
      <c r="O85" s="16" t="s">
        <v>304</v>
      </c>
    </row>
    <row r="86" spans="1:15" ht="84">
      <c r="A86" s="4" t="s">
        <v>341</v>
      </c>
      <c r="B86" s="4" t="s">
        <v>342</v>
      </c>
      <c r="C86" s="25" t="s">
        <v>302</v>
      </c>
      <c r="D86" s="5" t="s">
        <v>18</v>
      </c>
      <c r="E86" s="4" t="s">
        <v>343</v>
      </c>
      <c r="F86" s="6">
        <v>45814</v>
      </c>
      <c r="G86" s="6">
        <v>45835</v>
      </c>
      <c r="H86" s="7">
        <v>47661</v>
      </c>
      <c r="I86" s="8">
        <f t="shared" ca="1" si="7"/>
        <v>4.3811610076670317E-2</v>
      </c>
      <c r="J86" s="18" t="s">
        <v>178</v>
      </c>
      <c r="K86" s="46">
        <v>0</v>
      </c>
      <c r="L86" s="47" t="s">
        <v>179</v>
      </c>
      <c r="M86" s="46" t="e">
        <f t="shared" si="5"/>
        <v>#N/A</v>
      </c>
      <c r="N86" s="46" t="e">
        <v>#N/A</v>
      </c>
      <c r="O86" s="16" t="s">
        <v>304</v>
      </c>
    </row>
    <row r="87" spans="1:15" ht="84">
      <c r="A87" s="4" t="s">
        <v>344</v>
      </c>
      <c r="B87" s="4" t="s">
        <v>345</v>
      </c>
      <c r="C87" s="25" t="s">
        <v>302</v>
      </c>
      <c r="D87" s="5" t="s">
        <v>18</v>
      </c>
      <c r="E87" s="4" t="s">
        <v>346</v>
      </c>
      <c r="F87" s="6">
        <v>45818</v>
      </c>
      <c r="G87" s="6">
        <v>45834</v>
      </c>
      <c r="H87" s="7">
        <v>47660</v>
      </c>
      <c r="I87" s="8">
        <f t="shared" ca="1" si="7"/>
        <v>4.4359255202628699E-2</v>
      </c>
      <c r="J87" s="18" t="s">
        <v>178</v>
      </c>
      <c r="K87" s="46">
        <v>0</v>
      </c>
      <c r="L87" s="47" t="s">
        <v>179</v>
      </c>
      <c r="M87" s="46" t="e">
        <f t="shared" si="5"/>
        <v>#N/A</v>
      </c>
      <c r="N87" s="46" t="e">
        <v>#N/A</v>
      </c>
      <c r="O87" s="12" t="s">
        <v>347</v>
      </c>
    </row>
    <row r="88" spans="1:15" ht="84">
      <c r="A88" s="4" t="s">
        <v>348</v>
      </c>
      <c r="B88" s="4" t="s">
        <v>349</v>
      </c>
      <c r="C88" s="25" t="s">
        <v>302</v>
      </c>
      <c r="D88" s="5" t="s">
        <v>18</v>
      </c>
      <c r="E88" s="4" t="s">
        <v>350</v>
      </c>
      <c r="F88" s="6">
        <v>45814</v>
      </c>
      <c r="G88" s="6">
        <v>45834</v>
      </c>
      <c r="H88" s="7">
        <v>47660</v>
      </c>
      <c r="I88" s="8">
        <f t="shared" ca="1" si="7"/>
        <v>4.4359255202628699E-2</v>
      </c>
      <c r="J88" s="18" t="s">
        <v>178</v>
      </c>
      <c r="K88" s="46">
        <v>0</v>
      </c>
      <c r="L88" s="47" t="s">
        <v>179</v>
      </c>
      <c r="M88" s="46" t="e">
        <f t="shared" si="5"/>
        <v>#N/A</v>
      </c>
      <c r="N88" s="46" t="e">
        <v>#N/A</v>
      </c>
      <c r="O88" s="12" t="s">
        <v>351</v>
      </c>
    </row>
    <row r="89" spans="1:15" ht="84">
      <c r="A89" s="4" t="s">
        <v>352</v>
      </c>
      <c r="B89" s="4" t="s">
        <v>353</v>
      </c>
      <c r="C89" s="25" t="s">
        <v>302</v>
      </c>
      <c r="D89" s="5" t="s">
        <v>18</v>
      </c>
      <c r="E89" s="4" t="s">
        <v>354</v>
      </c>
      <c r="F89" s="6">
        <v>45814</v>
      </c>
      <c r="G89" s="6">
        <v>45834</v>
      </c>
      <c r="H89" s="7">
        <v>47660</v>
      </c>
      <c r="I89" s="8">
        <f t="shared" ca="1" si="7"/>
        <v>4.4359255202628699E-2</v>
      </c>
      <c r="J89" s="18" t="s">
        <v>178</v>
      </c>
      <c r="K89" s="46">
        <v>0</v>
      </c>
      <c r="L89" s="47" t="s">
        <v>179</v>
      </c>
      <c r="M89" s="46" t="e">
        <f t="shared" si="5"/>
        <v>#N/A</v>
      </c>
      <c r="N89" s="46" t="e">
        <v>#N/A</v>
      </c>
      <c r="O89" s="12" t="s">
        <v>355</v>
      </c>
    </row>
    <row r="90" spans="1:15" ht="84">
      <c r="A90" s="4" t="s">
        <v>356</v>
      </c>
      <c r="B90" s="4" t="s">
        <v>357</v>
      </c>
      <c r="C90" s="25" t="s">
        <v>302</v>
      </c>
      <c r="D90" s="5" t="s">
        <v>18</v>
      </c>
      <c r="E90" s="4" t="s">
        <v>358</v>
      </c>
      <c r="F90" s="6">
        <v>45848</v>
      </c>
      <c r="G90" s="6">
        <v>45880</v>
      </c>
      <c r="H90" s="7">
        <v>47706</v>
      </c>
      <c r="I90" s="8">
        <f t="shared" ca="1" si="7"/>
        <v>1.9167579408543262E-2</v>
      </c>
      <c r="J90" s="18" t="s">
        <v>178</v>
      </c>
      <c r="K90" s="46">
        <v>0</v>
      </c>
      <c r="L90" s="47" t="s">
        <v>179</v>
      </c>
      <c r="M90" s="46" t="e">
        <f t="shared" si="5"/>
        <v>#N/A</v>
      </c>
      <c r="N90" s="46" t="e">
        <v>#N/A</v>
      </c>
      <c r="O90" s="31" t="s">
        <v>359</v>
      </c>
    </row>
    <row r="91" spans="1:15" ht="84">
      <c r="A91" s="4" t="s">
        <v>360</v>
      </c>
      <c r="B91" s="4" t="s">
        <v>361</v>
      </c>
      <c r="C91" s="25" t="s">
        <v>302</v>
      </c>
      <c r="D91" s="5" t="s">
        <v>18</v>
      </c>
      <c r="E91" s="4" t="s">
        <v>362</v>
      </c>
      <c r="F91" s="6">
        <v>45826</v>
      </c>
      <c r="G91" s="6">
        <v>45894</v>
      </c>
      <c r="H91" s="7">
        <v>47720</v>
      </c>
      <c r="I91" s="8">
        <f t="shared" ca="1" si="7"/>
        <v>1.1500547645125958E-2</v>
      </c>
      <c r="J91" s="17" t="s">
        <v>178</v>
      </c>
      <c r="K91" s="46">
        <v>0</v>
      </c>
      <c r="L91" s="47" t="s">
        <v>179</v>
      </c>
      <c r="M91" s="46" t="e">
        <f t="shared" si="5"/>
        <v>#N/A</v>
      </c>
      <c r="N91" s="46" t="e">
        <v>#N/A</v>
      </c>
      <c r="O91" s="31" t="s">
        <v>363</v>
      </c>
    </row>
    <row r="92" spans="1:15" ht="94.5">
      <c r="A92" s="4" t="s">
        <v>364</v>
      </c>
      <c r="B92" s="4" t="s">
        <v>365</v>
      </c>
      <c r="C92" s="25" t="s">
        <v>23</v>
      </c>
      <c r="D92" s="5" t="s">
        <v>18</v>
      </c>
      <c r="E92" s="4" t="s">
        <v>366</v>
      </c>
      <c r="F92" s="6">
        <v>45813</v>
      </c>
      <c r="G92" s="6">
        <v>45814</v>
      </c>
      <c r="H92" s="7">
        <v>46022</v>
      </c>
      <c r="I92" s="8">
        <f t="shared" ca="1" si="7"/>
        <v>0.48557692307692307</v>
      </c>
      <c r="J92" s="17">
        <v>63000000</v>
      </c>
      <c r="K92" s="46">
        <v>63000000</v>
      </c>
      <c r="L92" s="47">
        <f t="shared" si="6"/>
        <v>0.42857142857142855</v>
      </c>
      <c r="M92" s="46">
        <f>K92-N92</f>
        <v>27000000</v>
      </c>
      <c r="N92" s="46">
        <v>36000000</v>
      </c>
      <c r="O92" s="16" t="s">
        <v>367</v>
      </c>
    </row>
    <row r="93" spans="1:15" ht="63">
      <c r="A93" s="4" t="s">
        <v>368</v>
      </c>
      <c r="B93" s="4" t="s">
        <v>369</v>
      </c>
      <c r="C93" s="25" t="s">
        <v>199</v>
      </c>
      <c r="D93" s="5" t="s">
        <v>18</v>
      </c>
      <c r="E93" s="4" t="s">
        <v>370</v>
      </c>
      <c r="F93" s="6">
        <v>45825</v>
      </c>
      <c r="G93" s="6">
        <v>45828</v>
      </c>
      <c r="H93" s="7">
        <v>46022</v>
      </c>
      <c r="I93" s="8">
        <f t="shared" ca="1" si="7"/>
        <v>0.4484536082474227</v>
      </c>
      <c r="J93" s="17">
        <v>174830288</v>
      </c>
      <c r="K93" s="46">
        <v>174830288</v>
      </c>
      <c r="L93" s="47">
        <f t="shared" si="6"/>
        <v>0</v>
      </c>
      <c r="M93" s="46">
        <f>K93-N93</f>
        <v>0</v>
      </c>
      <c r="N93" s="46">
        <v>174830288</v>
      </c>
      <c r="O93" s="16" t="s">
        <v>371</v>
      </c>
    </row>
    <row r="94" spans="1:15" ht="52.5">
      <c r="A94" s="4" t="s">
        <v>372</v>
      </c>
      <c r="B94" s="4" t="s">
        <v>373</v>
      </c>
      <c r="C94" s="32" t="s">
        <v>23</v>
      </c>
      <c r="D94" s="21" t="s">
        <v>18</v>
      </c>
      <c r="E94" s="4" t="s">
        <v>374</v>
      </c>
      <c r="F94" s="6">
        <v>45828</v>
      </c>
      <c r="G94" s="6">
        <v>45828</v>
      </c>
      <c r="H94" s="7">
        <v>46022</v>
      </c>
      <c r="I94" s="8">
        <f t="shared" ca="1" si="7"/>
        <v>0.4484536082474227</v>
      </c>
      <c r="J94" s="17">
        <v>84500000</v>
      </c>
      <c r="K94" s="46">
        <v>84500000</v>
      </c>
      <c r="L94" s="47">
        <f t="shared" si="6"/>
        <v>0.38461538461538464</v>
      </c>
      <c r="M94" s="46">
        <f t="shared" ref="M94:M98" si="8">K94-N94</f>
        <v>32500000</v>
      </c>
      <c r="N94" s="46">
        <v>52000000</v>
      </c>
      <c r="O94" s="33" t="s">
        <v>375</v>
      </c>
    </row>
    <row r="95" spans="1:15" ht="52.5">
      <c r="A95" s="4" t="s">
        <v>376</v>
      </c>
      <c r="B95" s="4" t="s">
        <v>377</v>
      </c>
      <c r="C95" s="32" t="s">
        <v>23</v>
      </c>
      <c r="D95" s="21" t="s">
        <v>18</v>
      </c>
      <c r="E95" s="4" t="s">
        <v>378</v>
      </c>
      <c r="F95" s="6">
        <v>45834</v>
      </c>
      <c r="G95" s="6">
        <v>45834</v>
      </c>
      <c r="H95" s="7">
        <v>45982</v>
      </c>
      <c r="I95" s="8">
        <f t="shared" ca="1" si="7"/>
        <v>0.54729729729729726</v>
      </c>
      <c r="J95" s="17">
        <v>49500000</v>
      </c>
      <c r="K95" s="46">
        <v>49500000</v>
      </c>
      <c r="L95" s="47">
        <f t="shared" si="6"/>
        <v>0</v>
      </c>
      <c r="M95" s="46">
        <f t="shared" si="8"/>
        <v>0</v>
      </c>
      <c r="N95" s="46">
        <v>49500000</v>
      </c>
      <c r="O95" s="31" t="s">
        <v>379</v>
      </c>
    </row>
    <row r="96" spans="1:15" ht="63">
      <c r="A96" s="4" t="s">
        <v>380</v>
      </c>
      <c r="B96" s="4" t="s">
        <v>381</v>
      </c>
      <c r="C96" s="32" t="s">
        <v>23</v>
      </c>
      <c r="D96" s="21" t="s">
        <v>18</v>
      </c>
      <c r="E96" s="4" t="s">
        <v>382</v>
      </c>
      <c r="F96" s="6">
        <v>45827</v>
      </c>
      <c r="G96" s="6">
        <v>45828</v>
      </c>
      <c r="H96" s="7">
        <v>46006</v>
      </c>
      <c r="I96" s="8">
        <f t="shared" ca="1" si="7"/>
        <v>0.4887640449438202</v>
      </c>
      <c r="J96" s="17">
        <v>72000000</v>
      </c>
      <c r="K96" s="46">
        <v>72000000</v>
      </c>
      <c r="L96" s="47">
        <f t="shared" si="6"/>
        <v>0.41666666666666669</v>
      </c>
      <c r="M96" s="46">
        <f t="shared" si="8"/>
        <v>30000000</v>
      </c>
      <c r="N96" s="46">
        <v>42000000</v>
      </c>
      <c r="O96" s="31" t="s">
        <v>383</v>
      </c>
    </row>
    <row r="97" spans="1:15" ht="52.5">
      <c r="A97" s="19" t="s">
        <v>384</v>
      </c>
      <c r="B97" s="19" t="s">
        <v>385</v>
      </c>
      <c r="C97" s="32" t="s">
        <v>237</v>
      </c>
      <c r="D97" s="19" t="s">
        <v>200</v>
      </c>
      <c r="E97" s="19" t="s">
        <v>386</v>
      </c>
      <c r="F97" s="34">
        <v>45803</v>
      </c>
      <c r="G97" s="34">
        <v>45807</v>
      </c>
      <c r="H97" s="7">
        <v>46022</v>
      </c>
      <c r="I97" s="8">
        <f t="shared" ca="1" si="7"/>
        <v>0.50232558139534889</v>
      </c>
      <c r="J97" s="17">
        <v>86956739</v>
      </c>
      <c r="K97" s="46">
        <v>86956739</v>
      </c>
      <c r="L97" s="47">
        <f t="shared" si="6"/>
        <v>0</v>
      </c>
      <c r="M97" s="46">
        <f t="shared" si="8"/>
        <v>0</v>
      </c>
      <c r="N97" s="46">
        <v>86956739</v>
      </c>
      <c r="O97" s="35" t="s">
        <v>387</v>
      </c>
    </row>
    <row r="98" spans="1:15" ht="42">
      <c r="A98" s="19" t="s">
        <v>388</v>
      </c>
      <c r="B98" s="19" t="s">
        <v>389</v>
      </c>
      <c r="C98" s="32" t="s">
        <v>390</v>
      </c>
      <c r="D98" s="19" t="s">
        <v>200</v>
      </c>
      <c r="E98" s="19" t="s">
        <v>391</v>
      </c>
      <c r="F98" s="34">
        <v>45805</v>
      </c>
      <c r="G98" s="34">
        <v>45807</v>
      </c>
      <c r="H98" s="7">
        <v>46172</v>
      </c>
      <c r="I98" s="8">
        <f t="shared" ca="1" si="7"/>
        <v>0.29589041095890412</v>
      </c>
      <c r="J98" s="17">
        <v>26868653</v>
      </c>
      <c r="K98" s="46">
        <v>26868653</v>
      </c>
      <c r="L98" s="47">
        <f t="shared" si="6"/>
        <v>1</v>
      </c>
      <c r="M98" s="46">
        <f t="shared" si="8"/>
        <v>26868653</v>
      </c>
      <c r="N98" s="46">
        <v>0</v>
      </c>
      <c r="O98" s="35" t="s">
        <v>392</v>
      </c>
    </row>
    <row r="99" spans="1:15" ht="63">
      <c r="A99" s="19" t="s">
        <v>393</v>
      </c>
      <c r="B99" s="19" t="s">
        <v>394</v>
      </c>
      <c r="C99" s="32" t="s">
        <v>23</v>
      </c>
      <c r="D99" s="19" t="s">
        <v>18</v>
      </c>
      <c r="E99" s="19" t="s">
        <v>395</v>
      </c>
      <c r="F99" s="34">
        <v>45833</v>
      </c>
      <c r="G99" s="34">
        <v>45834</v>
      </c>
      <c r="H99" s="7">
        <v>46022</v>
      </c>
      <c r="I99" s="8">
        <f t="shared" ca="1" si="7"/>
        <v>0.43085106382978722</v>
      </c>
      <c r="J99" s="17">
        <v>81250000</v>
      </c>
      <c r="K99" s="46">
        <v>81250000</v>
      </c>
      <c r="L99" s="47">
        <f t="shared" si="6"/>
        <v>0.36</v>
      </c>
      <c r="M99" s="46">
        <f>K99-N99</f>
        <v>29250000</v>
      </c>
      <c r="N99" s="46">
        <v>52000000</v>
      </c>
      <c r="O99" s="36" t="s">
        <v>396</v>
      </c>
    </row>
    <row r="100" spans="1:15" ht="73.5">
      <c r="A100" s="19" t="s">
        <v>397</v>
      </c>
      <c r="B100" s="19" t="s">
        <v>398</v>
      </c>
      <c r="C100" s="32" t="s">
        <v>175</v>
      </c>
      <c r="D100" s="19" t="s">
        <v>18</v>
      </c>
      <c r="E100" s="19" t="s">
        <v>399</v>
      </c>
      <c r="F100" s="34">
        <v>45875</v>
      </c>
      <c r="G100" s="34">
        <v>45882</v>
      </c>
      <c r="H100" s="7">
        <v>46022</v>
      </c>
      <c r="I100" s="8">
        <f t="shared" ca="1" si="7"/>
        <v>0.23571428571428571</v>
      </c>
      <c r="J100" s="17" t="s">
        <v>178</v>
      </c>
      <c r="K100" s="46">
        <v>0</v>
      </c>
      <c r="L100" s="47" t="s">
        <v>179</v>
      </c>
      <c r="M100" s="46" t="e">
        <f>K100-N100</f>
        <v>#N/A</v>
      </c>
      <c r="N100" s="46" t="e">
        <v>#N/A</v>
      </c>
      <c r="O100" s="36" t="s">
        <v>400</v>
      </c>
    </row>
    <row r="101" spans="1:15" ht="105">
      <c r="A101" s="19" t="s">
        <v>401</v>
      </c>
      <c r="B101" s="19" t="s">
        <v>402</v>
      </c>
      <c r="C101" s="32" t="s">
        <v>23</v>
      </c>
      <c r="D101" s="19" t="s">
        <v>18</v>
      </c>
      <c r="E101" s="19" t="s">
        <v>161</v>
      </c>
      <c r="F101" s="34">
        <v>45839</v>
      </c>
      <c r="G101" s="34">
        <v>45840</v>
      </c>
      <c r="H101" s="7">
        <v>46022</v>
      </c>
      <c r="I101" s="8">
        <f t="shared" ca="1" si="7"/>
        <v>0.41208791208791207</v>
      </c>
      <c r="J101" s="17">
        <v>48000000</v>
      </c>
      <c r="K101" s="46">
        <v>48000000</v>
      </c>
      <c r="L101" s="47">
        <f t="shared" si="6"/>
        <v>0.33333333333333331</v>
      </c>
      <c r="M101" s="46">
        <f t="shared" ref="M101:M131" si="9">K101-N101</f>
        <v>16000000</v>
      </c>
      <c r="N101" s="46">
        <v>32000000</v>
      </c>
      <c r="O101" s="36" t="s">
        <v>403</v>
      </c>
    </row>
    <row r="102" spans="1:15" ht="94.5">
      <c r="A102" s="19" t="s">
        <v>404</v>
      </c>
      <c r="B102" s="19" t="s">
        <v>405</v>
      </c>
      <c r="C102" s="32" t="s">
        <v>23</v>
      </c>
      <c r="D102" s="19" t="s">
        <v>18</v>
      </c>
      <c r="E102" s="19" t="s">
        <v>130</v>
      </c>
      <c r="F102" s="34">
        <v>45839</v>
      </c>
      <c r="G102" s="34">
        <v>45840</v>
      </c>
      <c r="H102" s="7">
        <v>46022</v>
      </c>
      <c r="I102" s="8">
        <f t="shared" ca="1" si="7"/>
        <v>0.41208791208791207</v>
      </c>
      <c r="J102" s="17">
        <v>90000000</v>
      </c>
      <c r="K102" s="46">
        <v>90000000</v>
      </c>
      <c r="L102" s="47">
        <f t="shared" si="6"/>
        <v>0.33333333333333331</v>
      </c>
      <c r="M102" s="46">
        <f t="shared" si="9"/>
        <v>30000000</v>
      </c>
      <c r="N102" s="46">
        <v>60000000</v>
      </c>
      <c r="O102" s="35" t="s">
        <v>406</v>
      </c>
    </row>
    <row r="103" spans="1:15" ht="63">
      <c r="A103" s="19" t="s">
        <v>407</v>
      </c>
      <c r="B103" s="19" t="s">
        <v>408</v>
      </c>
      <c r="C103" s="32" t="s">
        <v>44</v>
      </c>
      <c r="D103" s="19" t="s">
        <v>18</v>
      </c>
      <c r="E103" s="19" t="s">
        <v>409</v>
      </c>
      <c r="F103" s="34">
        <v>45839</v>
      </c>
      <c r="G103" s="34">
        <v>45840</v>
      </c>
      <c r="H103" s="7">
        <v>46022</v>
      </c>
      <c r="I103" s="8">
        <f t="shared" ca="1" si="7"/>
        <v>0.41208791208791207</v>
      </c>
      <c r="J103" s="17">
        <v>21600000</v>
      </c>
      <c r="K103" s="46">
        <v>21600000</v>
      </c>
      <c r="L103" s="47">
        <f t="shared" si="6"/>
        <v>0.33333333333333331</v>
      </c>
      <c r="M103" s="46">
        <f t="shared" si="9"/>
        <v>7200000</v>
      </c>
      <c r="N103" s="46">
        <v>14400000</v>
      </c>
      <c r="O103" s="35" t="s">
        <v>410</v>
      </c>
    </row>
    <row r="104" spans="1:15" ht="63">
      <c r="A104" s="19" t="s">
        <v>411</v>
      </c>
      <c r="B104" s="19" t="s">
        <v>412</v>
      </c>
      <c r="C104" s="32" t="s">
        <v>23</v>
      </c>
      <c r="D104" s="19" t="s">
        <v>18</v>
      </c>
      <c r="E104" s="19" t="s">
        <v>40</v>
      </c>
      <c r="F104" s="34">
        <v>45839</v>
      </c>
      <c r="G104" s="34">
        <v>45840</v>
      </c>
      <c r="H104" s="7">
        <v>46022</v>
      </c>
      <c r="I104" s="8">
        <f t="shared" ca="1" si="7"/>
        <v>0.41208791208791207</v>
      </c>
      <c r="J104" s="17">
        <v>27000000</v>
      </c>
      <c r="K104" s="46">
        <v>27000000</v>
      </c>
      <c r="L104" s="47">
        <f t="shared" si="6"/>
        <v>0.33333333333333331</v>
      </c>
      <c r="M104" s="46">
        <f t="shared" si="9"/>
        <v>9000000</v>
      </c>
      <c r="N104" s="46">
        <v>18000000</v>
      </c>
      <c r="O104" s="35" t="s">
        <v>413</v>
      </c>
    </row>
    <row r="105" spans="1:15" ht="84">
      <c r="A105" s="19" t="s">
        <v>414</v>
      </c>
      <c r="B105" s="19" t="s">
        <v>415</v>
      </c>
      <c r="C105" s="32" t="s">
        <v>23</v>
      </c>
      <c r="D105" s="19" t="s">
        <v>18</v>
      </c>
      <c r="E105" s="19" t="s">
        <v>24</v>
      </c>
      <c r="F105" s="34">
        <v>45839</v>
      </c>
      <c r="G105" s="34">
        <v>45840</v>
      </c>
      <c r="H105" s="7">
        <v>46022</v>
      </c>
      <c r="I105" s="8">
        <f t="shared" ca="1" si="7"/>
        <v>0.41208791208791207</v>
      </c>
      <c r="J105" s="17">
        <v>90000000</v>
      </c>
      <c r="K105" s="46">
        <v>90000000</v>
      </c>
      <c r="L105" s="47">
        <f t="shared" si="6"/>
        <v>0.33333333333333331</v>
      </c>
      <c r="M105" s="46">
        <f t="shared" si="9"/>
        <v>30000000</v>
      </c>
      <c r="N105" s="46">
        <v>60000000</v>
      </c>
      <c r="O105" s="35" t="s">
        <v>416</v>
      </c>
    </row>
    <row r="106" spans="1:15" ht="63">
      <c r="A106" s="19" t="s">
        <v>417</v>
      </c>
      <c r="B106" s="19" t="s">
        <v>418</v>
      </c>
      <c r="C106" s="32" t="s">
        <v>44</v>
      </c>
      <c r="D106" s="19" t="s">
        <v>18</v>
      </c>
      <c r="E106" s="19" t="s">
        <v>419</v>
      </c>
      <c r="F106" s="34">
        <v>45839</v>
      </c>
      <c r="G106" s="34">
        <v>45840</v>
      </c>
      <c r="H106" s="7">
        <v>46022</v>
      </c>
      <c r="I106" s="8">
        <f t="shared" ca="1" si="7"/>
        <v>0.41208791208791207</v>
      </c>
      <c r="J106" s="17">
        <v>21600000</v>
      </c>
      <c r="K106" s="46">
        <v>21600000</v>
      </c>
      <c r="L106" s="47">
        <f t="shared" si="6"/>
        <v>0.33333333333333331</v>
      </c>
      <c r="M106" s="46">
        <f t="shared" si="9"/>
        <v>7200000</v>
      </c>
      <c r="N106" s="46">
        <v>14400000</v>
      </c>
      <c r="O106" s="35" t="s">
        <v>420</v>
      </c>
    </row>
    <row r="107" spans="1:15" ht="52.5">
      <c r="A107" s="19" t="s">
        <v>421</v>
      </c>
      <c r="B107" s="19" t="s">
        <v>422</v>
      </c>
      <c r="C107" s="32" t="s">
        <v>23</v>
      </c>
      <c r="D107" s="19" t="s">
        <v>18</v>
      </c>
      <c r="E107" s="19" t="s">
        <v>66</v>
      </c>
      <c r="F107" s="34">
        <v>45840</v>
      </c>
      <c r="G107" s="34">
        <v>45840</v>
      </c>
      <c r="H107" s="7">
        <v>46022</v>
      </c>
      <c r="I107" s="8">
        <f t="shared" ca="1" si="7"/>
        <v>0.41208791208791207</v>
      </c>
      <c r="J107" s="17">
        <v>72000000</v>
      </c>
      <c r="K107" s="46">
        <v>72000000</v>
      </c>
      <c r="L107" s="47">
        <f t="shared" si="6"/>
        <v>0.33333333333333331</v>
      </c>
      <c r="M107" s="46">
        <f t="shared" si="9"/>
        <v>24000000</v>
      </c>
      <c r="N107" s="46">
        <v>48000000</v>
      </c>
      <c r="O107" s="35" t="s">
        <v>423</v>
      </c>
    </row>
    <row r="108" spans="1:15" ht="73.5">
      <c r="A108" s="19" t="s">
        <v>424</v>
      </c>
      <c r="B108" s="19" t="s">
        <v>425</v>
      </c>
      <c r="C108" s="32" t="s">
        <v>44</v>
      </c>
      <c r="D108" s="19" t="s">
        <v>18</v>
      </c>
      <c r="E108" s="19" t="s">
        <v>426</v>
      </c>
      <c r="F108" s="34">
        <v>45839</v>
      </c>
      <c r="G108" s="34">
        <v>45840</v>
      </c>
      <c r="H108" s="7">
        <v>46022</v>
      </c>
      <c r="I108" s="8">
        <f t="shared" ca="1" si="7"/>
        <v>0.41208791208791207</v>
      </c>
      <c r="J108" s="17">
        <v>21600000</v>
      </c>
      <c r="K108" s="46">
        <v>21600000</v>
      </c>
      <c r="L108" s="47">
        <f t="shared" si="6"/>
        <v>0.33333333333333331</v>
      </c>
      <c r="M108" s="46">
        <f t="shared" si="9"/>
        <v>7200000</v>
      </c>
      <c r="N108" s="46">
        <v>14400000</v>
      </c>
      <c r="O108" s="35" t="s">
        <v>427</v>
      </c>
    </row>
    <row r="109" spans="1:15" ht="63">
      <c r="A109" s="19" t="s">
        <v>428</v>
      </c>
      <c r="B109" s="19" t="s">
        <v>429</v>
      </c>
      <c r="C109" s="32" t="s">
        <v>23</v>
      </c>
      <c r="D109" s="19" t="s">
        <v>18</v>
      </c>
      <c r="E109" s="19" t="s">
        <v>430</v>
      </c>
      <c r="F109" s="34">
        <v>45839</v>
      </c>
      <c r="G109" s="34">
        <v>45840</v>
      </c>
      <c r="H109" s="7">
        <v>46022</v>
      </c>
      <c r="I109" s="8">
        <f t="shared" ca="1" si="7"/>
        <v>0.41208791208791207</v>
      </c>
      <c r="J109" s="17">
        <v>90000000</v>
      </c>
      <c r="K109" s="46">
        <v>90000000</v>
      </c>
      <c r="L109" s="47">
        <f t="shared" si="6"/>
        <v>0.33333333333333331</v>
      </c>
      <c r="M109" s="46">
        <f t="shared" si="9"/>
        <v>30000000</v>
      </c>
      <c r="N109" s="46">
        <v>60000000</v>
      </c>
      <c r="O109" s="35" t="s">
        <v>431</v>
      </c>
    </row>
    <row r="110" spans="1:15" ht="105">
      <c r="A110" s="19" t="s">
        <v>432</v>
      </c>
      <c r="B110" s="19" t="s">
        <v>433</v>
      </c>
      <c r="C110" s="32" t="s">
        <v>23</v>
      </c>
      <c r="D110" s="19" t="s">
        <v>18</v>
      </c>
      <c r="E110" s="19" t="s">
        <v>28</v>
      </c>
      <c r="F110" s="34">
        <v>45840</v>
      </c>
      <c r="G110" s="34">
        <v>45840</v>
      </c>
      <c r="H110" s="7">
        <v>46022</v>
      </c>
      <c r="I110" s="8">
        <f t="shared" ca="1" si="7"/>
        <v>0.41208791208791207</v>
      </c>
      <c r="J110" s="17">
        <v>66000000</v>
      </c>
      <c r="K110" s="46">
        <v>66000000</v>
      </c>
      <c r="L110" s="47">
        <f t="shared" si="6"/>
        <v>0.33333333333333331</v>
      </c>
      <c r="M110" s="46">
        <f t="shared" si="9"/>
        <v>22000000</v>
      </c>
      <c r="N110" s="46">
        <v>44000000</v>
      </c>
      <c r="O110" s="35" t="s">
        <v>434</v>
      </c>
    </row>
    <row r="111" spans="1:15" ht="94.5">
      <c r="A111" s="19" t="s">
        <v>435</v>
      </c>
      <c r="B111" s="19" t="s">
        <v>436</v>
      </c>
      <c r="C111" s="32" t="s">
        <v>23</v>
      </c>
      <c r="D111" s="19" t="s">
        <v>18</v>
      </c>
      <c r="E111" s="19" t="s">
        <v>437</v>
      </c>
      <c r="F111" s="34">
        <v>45840</v>
      </c>
      <c r="G111" s="34">
        <v>45840</v>
      </c>
      <c r="H111" s="7">
        <v>46022</v>
      </c>
      <c r="I111" s="8">
        <f t="shared" ca="1" si="7"/>
        <v>0.41208791208791207</v>
      </c>
      <c r="J111" s="17">
        <v>66000000</v>
      </c>
      <c r="K111" s="46">
        <v>66000000</v>
      </c>
      <c r="L111" s="47">
        <f t="shared" si="6"/>
        <v>0.33333333333333331</v>
      </c>
      <c r="M111" s="46">
        <f t="shared" si="9"/>
        <v>22000000</v>
      </c>
      <c r="N111" s="46">
        <v>44000000</v>
      </c>
      <c r="O111" s="35" t="s">
        <v>438</v>
      </c>
    </row>
    <row r="112" spans="1:15" ht="84">
      <c r="A112" s="19" t="s">
        <v>439</v>
      </c>
      <c r="B112" s="19" t="s">
        <v>440</v>
      </c>
      <c r="C112" s="32" t="s">
        <v>23</v>
      </c>
      <c r="D112" s="19" t="s">
        <v>18</v>
      </c>
      <c r="E112" s="19" t="s">
        <v>55</v>
      </c>
      <c r="F112" s="34">
        <v>45840</v>
      </c>
      <c r="G112" s="34">
        <v>45841</v>
      </c>
      <c r="H112" s="7">
        <v>46022</v>
      </c>
      <c r="I112" s="8">
        <f t="shared" ca="1" si="7"/>
        <v>0.40883977900552487</v>
      </c>
      <c r="J112" s="17">
        <v>75000000</v>
      </c>
      <c r="K112" s="46">
        <v>75000000</v>
      </c>
      <c r="L112" s="47">
        <f t="shared" si="6"/>
        <v>0.33333333333333331</v>
      </c>
      <c r="M112" s="46">
        <f t="shared" si="9"/>
        <v>25000000</v>
      </c>
      <c r="N112" s="46">
        <v>50000000</v>
      </c>
      <c r="O112" s="35" t="s">
        <v>441</v>
      </c>
    </row>
    <row r="113" spans="1:15" ht="94.5">
      <c r="A113" s="19" t="s">
        <v>442</v>
      </c>
      <c r="B113" s="19" t="s">
        <v>443</v>
      </c>
      <c r="C113" s="32" t="s">
        <v>23</v>
      </c>
      <c r="D113" s="19" t="s">
        <v>18</v>
      </c>
      <c r="E113" s="19" t="s">
        <v>59</v>
      </c>
      <c r="F113" s="34">
        <v>45840</v>
      </c>
      <c r="G113" s="34">
        <v>45840</v>
      </c>
      <c r="H113" s="7">
        <v>46022</v>
      </c>
      <c r="I113" s="8">
        <f t="shared" ca="1" si="7"/>
        <v>0.41208791208791207</v>
      </c>
      <c r="J113" s="17">
        <v>75000000</v>
      </c>
      <c r="K113" s="46">
        <v>75000000</v>
      </c>
      <c r="L113" s="47">
        <f t="shared" si="6"/>
        <v>0.33333333333333331</v>
      </c>
      <c r="M113" s="46">
        <f t="shared" si="9"/>
        <v>25000000</v>
      </c>
      <c r="N113" s="46">
        <v>50000000</v>
      </c>
      <c r="O113" s="35" t="s">
        <v>444</v>
      </c>
    </row>
    <row r="114" spans="1:15" ht="84">
      <c r="A114" s="19" t="s">
        <v>445</v>
      </c>
      <c r="B114" s="19" t="s">
        <v>446</v>
      </c>
      <c r="C114" s="32" t="s">
        <v>23</v>
      </c>
      <c r="D114" s="19" t="s">
        <v>18</v>
      </c>
      <c r="E114" s="19" t="s">
        <v>32</v>
      </c>
      <c r="F114" s="34">
        <v>45840</v>
      </c>
      <c r="G114" s="34">
        <v>45840</v>
      </c>
      <c r="H114" s="7">
        <v>46022</v>
      </c>
      <c r="I114" s="8">
        <f t="shared" ca="1" si="7"/>
        <v>0.41208791208791207</v>
      </c>
      <c r="J114" s="17">
        <v>72000000</v>
      </c>
      <c r="K114" s="46">
        <v>72000000</v>
      </c>
      <c r="L114" s="47">
        <f t="shared" si="6"/>
        <v>0.33333333333333331</v>
      </c>
      <c r="M114" s="46">
        <f t="shared" si="9"/>
        <v>24000000</v>
      </c>
      <c r="N114" s="46">
        <v>48000000</v>
      </c>
      <c r="O114" s="35" t="s">
        <v>447</v>
      </c>
    </row>
    <row r="115" spans="1:15" ht="126">
      <c r="A115" s="19" t="s">
        <v>448</v>
      </c>
      <c r="B115" s="19" t="s">
        <v>449</v>
      </c>
      <c r="C115" s="32" t="s">
        <v>23</v>
      </c>
      <c r="D115" s="19" t="s">
        <v>18</v>
      </c>
      <c r="E115" s="19" t="s">
        <v>450</v>
      </c>
      <c r="F115" s="34">
        <v>45840</v>
      </c>
      <c r="G115" s="34">
        <v>45841</v>
      </c>
      <c r="H115" s="7">
        <v>46022</v>
      </c>
      <c r="I115" s="8">
        <f t="shared" ca="1" si="7"/>
        <v>0.40883977900552487</v>
      </c>
      <c r="J115" s="17">
        <v>66000000</v>
      </c>
      <c r="K115" s="46">
        <v>66000000</v>
      </c>
      <c r="L115" s="47">
        <f t="shared" si="6"/>
        <v>0.33333333333333331</v>
      </c>
      <c r="M115" s="46">
        <f t="shared" si="9"/>
        <v>22000000</v>
      </c>
      <c r="N115" s="46">
        <v>44000000</v>
      </c>
      <c r="O115" s="35" t="s">
        <v>451</v>
      </c>
    </row>
    <row r="116" spans="1:15" ht="115.5">
      <c r="A116" s="19" t="s">
        <v>452</v>
      </c>
      <c r="B116" s="19" t="s">
        <v>453</v>
      </c>
      <c r="C116" s="32" t="s">
        <v>23</v>
      </c>
      <c r="D116" s="19" t="s">
        <v>18</v>
      </c>
      <c r="E116" s="19" t="s">
        <v>454</v>
      </c>
      <c r="F116" s="34">
        <v>45841</v>
      </c>
      <c r="G116" s="34">
        <v>45842</v>
      </c>
      <c r="H116" s="7">
        <v>46022</v>
      </c>
      <c r="I116" s="8">
        <f t="shared" ca="1" si="7"/>
        <v>0.40555555555555556</v>
      </c>
      <c r="J116" s="17">
        <v>72000000</v>
      </c>
      <c r="K116" s="46">
        <v>72000000</v>
      </c>
      <c r="L116" s="47">
        <f t="shared" si="6"/>
        <v>0.33333333333333331</v>
      </c>
      <c r="M116" s="46">
        <f t="shared" si="9"/>
        <v>24000000</v>
      </c>
      <c r="N116" s="46">
        <v>48000000</v>
      </c>
      <c r="O116" s="35" t="s">
        <v>455</v>
      </c>
    </row>
    <row r="117" spans="1:15" ht="84">
      <c r="A117" s="19" t="s">
        <v>456</v>
      </c>
      <c r="B117" s="19" t="s">
        <v>457</v>
      </c>
      <c r="C117" s="32" t="s">
        <v>23</v>
      </c>
      <c r="D117" s="19" t="s">
        <v>18</v>
      </c>
      <c r="E117" s="19" t="s">
        <v>458</v>
      </c>
      <c r="F117" s="34">
        <v>45841</v>
      </c>
      <c r="G117" s="34">
        <v>45841</v>
      </c>
      <c r="H117" s="7">
        <v>46022</v>
      </c>
      <c r="I117" s="8">
        <f t="shared" ca="1" si="7"/>
        <v>0.40883977900552487</v>
      </c>
      <c r="J117" s="17">
        <v>78000000</v>
      </c>
      <c r="K117" s="46">
        <v>78000000</v>
      </c>
      <c r="L117" s="47">
        <f t="shared" si="6"/>
        <v>0.33333333333333331</v>
      </c>
      <c r="M117" s="46">
        <f t="shared" si="9"/>
        <v>26000000</v>
      </c>
      <c r="N117" s="46">
        <v>52000000</v>
      </c>
      <c r="O117" s="35" t="s">
        <v>459</v>
      </c>
    </row>
    <row r="118" spans="1:15" ht="63">
      <c r="A118" s="19" t="s">
        <v>460</v>
      </c>
      <c r="B118" s="19" t="s">
        <v>461</v>
      </c>
      <c r="C118" s="32" t="s">
        <v>23</v>
      </c>
      <c r="D118" s="19" t="s">
        <v>18</v>
      </c>
      <c r="E118" s="19" t="s">
        <v>225</v>
      </c>
      <c r="F118" s="34">
        <v>45841</v>
      </c>
      <c r="G118" s="34">
        <v>45842</v>
      </c>
      <c r="H118" s="7">
        <v>46022</v>
      </c>
      <c r="I118" s="8">
        <f t="shared" ca="1" si="7"/>
        <v>0.40555555555555556</v>
      </c>
      <c r="J118" s="17">
        <v>48000000</v>
      </c>
      <c r="K118" s="46">
        <v>48000000</v>
      </c>
      <c r="L118" s="47">
        <f t="shared" si="6"/>
        <v>0.33333333333333331</v>
      </c>
      <c r="M118" s="46">
        <f t="shared" si="9"/>
        <v>16000000</v>
      </c>
      <c r="N118" s="46">
        <v>32000000</v>
      </c>
      <c r="O118" s="35" t="s">
        <v>462</v>
      </c>
    </row>
    <row r="119" spans="1:15" ht="115.5">
      <c r="A119" s="19" t="s">
        <v>463</v>
      </c>
      <c r="B119" s="19" t="s">
        <v>464</v>
      </c>
      <c r="C119" s="32" t="s">
        <v>23</v>
      </c>
      <c r="D119" s="19" t="s">
        <v>18</v>
      </c>
      <c r="E119" s="19" t="s">
        <v>465</v>
      </c>
      <c r="F119" s="34">
        <v>45841</v>
      </c>
      <c r="G119" s="34">
        <v>45842</v>
      </c>
      <c r="H119" s="7">
        <v>46022</v>
      </c>
      <c r="I119" s="8">
        <f t="shared" ca="1" si="7"/>
        <v>0.40555555555555556</v>
      </c>
      <c r="J119" s="17">
        <v>72000000</v>
      </c>
      <c r="K119" s="46">
        <v>72000000</v>
      </c>
      <c r="L119" s="47">
        <f t="shared" si="6"/>
        <v>0.33333333333333331</v>
      </c>
      <c r="M119" s="46">
        <f t="shared" si="9"/>
        <v>24000000</v>
      </c>
      <c r="N119" s="46">
        <v>48000000</v>
      </c>
      <c r="O119" s="35" t="s">
        <v>466</v>
      </c>
    </row>
    <row r="120" spans="1:15" ht="73.5">
      <c r="A120" s="19" t="s">
        <v>467</v>
      </c>
      <c r="B120" s="19" t="s">
        <v>468</v>
      </c>
      <c r="C120" s="32" t="s">
        <v>23</v>
      </c>
      <c r="D120" s="19" t="s">
        <v>18</v>
      </c>
      <c r="E120" s="19" t="s">
        <v>469</v>
      </c>
      <c r="F120" s="34">
        <v>45842</v>
      </c>
      <c r="G120" s="34">
        <v>45842</v>
      </c>
      <c r="H120" s="7">
        <v>46022</v>
      </c>
      <c r="I120" s="8">
        <f t="shared" ca="1" si="7"/>
        <v>0.40555555555555556</v>
      </c>
      <c r="J120" s="17">
        <v>48000000</v>
      </c>
      <c r="K120" s="46">
        <v>48000000</v>
      </c>
      <c r="L120" s="47">
        <f t="shared" si="6"/>
        <v>0.33333333333333331</v>
      </c>
      <c r="M120" s="46">
        <f t="shared" si="9"/>
        <v>16000000</v>
      </c>
      <c r="N120" s="46">
        <v>32000000</v>
      </c>
      <c r="O120" s="35" t="s">
        <v>470</v>
      </c>
    </row>
    <row r="121" spans="1:15" ht="63">
      <c r="A121" s="19" t="s">
        <v>471</v>
      </c>
      <c r="B121" s="19" t="s">
        <v>472</v>
      </c>
      <c r="C121" s="32" t="s">
        <v>23</v>
      </c>
      <c r="D121" s="19" t="s">
        <v>18</v>
      </c>
      <c r="E121" s="19" t="s">
        <v>473</v>
      </c>
      <c r="F121" s="34">
        <v>45842</v>
      </c>
      <c r="G121" s="34">
        <v>45842</v>
      </c>
      <c r="H121" s="7">
        <v>46022</v>
      </c>
      <c r="I121" s="8">
        <f t="shared" ca="1" si="7"/>
        <v>0.40555555555555556</v>
      </c>
      <c r="J121" s="17">
        <v>48000000</v>
      </c>
      <c r="K121" s="46">
        <v>48000000</v>
      </c>
      <c r="L121" s="47">
        <f t="shared" si="6"/>
        <v>0.33333333333333331</v>
      </c>
      <c r="M121" s="46">
        <f t="shared" si="9"/>
        <v>16000000</v>
      </c>
      <c r="N121" s="46">
        <v>32000000</v>
      </c>
      <c r="O121" s="35" t="s">
        <v>474</v>
      </c>
    </row>
    <row r="122" spans="1:15" ht="52.5">
      <c r="A122" s="19" t="s">
        <v>475</v>
      </c>
      <c r="B122" s="19" t="s">
        <v>476</v>
      </c>
      <c r="C122" s="32" t="s">
        <v>23</v>
      </c>
      <c r="D122" s="19" t="s">
        <v>18</v>
      </c>
      <c r="E122" s="19" t="s">
        <v>477</v>
      </c>
      <c r="F122" s="34">
        <v>45842</v>
      </c>
      <c r="G122" s="34">
        <v>45842</v>
      </c>
      <c r="H122" s="7">
        <v>46022</v>
      </c>
      <c r="I122" s="8">
        <f t="shared" ca="1" si="7"/>
        <v>0.40555555555555556</v>
      </c>
      <c r="J122" s="17">
        <v>48000000</v>
      </c>
      <c r="K122" s="46">
        <v>48000000</v>
      </c>
      <c r="L122" s="47">
        <f t="shared" si="6"/>
        <v>0.33333333333333331</v>
      </c>
      <c r="M122" s="46">
        <f t="shared" si="9"/>
        <v>16000000</v>
      </c>
      <c r="N122" s="46">
        <v>32000000</v>
      </c>
      <c r="O122" s="35" t="s">
        <v>478</v>
      </c>
    </row>
    <row r="123" spans="1:15" ht="63">
      <c r="A123" s="19" t="s">
        <v>479</v>
      </c>
      <c r="B123" s="19" t="s">
        <v>480</v>
      </c>
      <c r="C123" s="32" t="s">
        <v>23</v>
      </c>
      <c r="D123" s="19" t="s">
        <v>18</v>
      </c>
      <c r="E123" s="19" t="s">
        <v>229</v>
      </c>
      <c r="F123" s="34">
        <v>45848</v>
      </c>
      <c r="G123" s="34">
        <v>45848</v>
      </c>
      <c r="H123" s="7">
        <v>46022</v>
      </c>
      <c r="I123" s="8">
        <f t="shared" ca="1" si="7"/>
        <v>0.38505747126436779</v>
      </c>
      <c r="J123" s="17">
        <v>63250000</v>
      </c>
      <c r="K123" s="46">
        <v>63250000</v>
      </c>
      <c r="L123" s="47">
        <f t="shared" si="6"/>
        <v>0.30434782608695654</v>
      </c>
      <c r="M123" s="46">
        <f t="shared" si="9"/>
        <v>19250000</v>
      </c>
      <c r="N123" s="46">
        <v>44000000</v>
      </c>
      <c r="O123" s="35" t="s">
        <v>481</v>
      </c>
    </row>
    <row r="124" spans="1:15" ht="63">
      <c r="A124" s="19" t="s">
        <v>482</v>
      </c>
      <c r="B124" s="19" t="s">
        <v>483</v>
      </c>
      <c r="C124" s="32" t="s">
        <v>23</v>
      </c>
      <c r="D124" s="19" t="s">
        <v>18</v>
      </c>
      <c r="E124" s="19" t="s">
        <v>484</v>
      </c>
      <c r="F124" s="34">
        <v>45842</v>
      </c>
      <c r="G124" s="34">
        <v>45842</v>
      </c>
      <c r="H124" s="7">
        <v>46022</v>
      </c>
      <c r="I124" s="8">
        <f t="shared" ca="1" si="7"/>
        <v>0.40555555555555556</v>
      </c>
      <c r="J124" s="17">
        <v>48000000</v>
      </c>
      <c r="K124" s="46">
        <v>48000000</v>
      </c>
      <c r="L124" s="47">
        <f t="shared" si="6"/>
        <v>0.33333333333333331</v>
      </c>
      <c r="M124" s="46">
        <f t="shared" si="9"/>
        <v>16000000</v>
      </c>
      <c r="N124" s="46">
        <v>32000000</v>
      </c>
      <c r="O124" s="35" t="s">
        <v>485</v>
      </c>
    </row>
    <row r="125" spans="1:15" ht="94.5">
      <c r="A125" s="19" t="s">
        <v>486</v>
      </c>
      <c r="B125" s="19" t="s">
        <v>487</v>
      </c>
      <c r="C125" s="32" t="s">
        <v>23</v>
      </c>
      <c r="D125" s="19" t="s">
        <v>18</v>
      </c>
      <c r="E125" s="19" t="s">
        <v>488</v>
      </c>
      <c r="F125" s="34">
        <v>45848</v>
      </c>
      <c r="G125" s="34">
        <v>45848</v>
      </c>
      <c r="H125" s="7">
        <v>46022</v>
      </c>
      <c r="I125" s="8">
        <f t="shared" ca="1" si="7"/>
        <v>0.38505747126436779</v>
      </c>
      <c r="J125" s="17">
        <v>69000000</v>
      </c>
      <c r="K125" s="46">
        <v>69000000</v>
      </c>
      <c r="L125" s="47">
        <f t="shared" si="6"/>
        <v>0.30434782608695654</v>
      </c>
      <c r="M125" s="46">
        <f t="shared" si="9"/>
        <v>21000000</v>
      </c>
      <c r="N125" s="46">
        <v>48000000</v>
      </c>
      <c r="O125" s="35" t="s">
        <v>489</v>
      </c>
    </row>
    <row r="126" spans="1:15" ht="94.5">
      <c r="A126" s="19" t="s">
        <v>490</v>
      </c>
      <c r="B126" s="19" t="s">
        <v>491</v>
      </c>
      <c r="C126" s="32" t="s">
        <v>23</v>
      </c>
      <c r="D126" s="19" t="s">
        <v>18</v>
      </c>
      <c r="E126" s="19" t="s">
        <v>492</v>
      </c>
      <c r="F126" s="34">
        <v>45848</v>
      </c>
      <c r="G126" s="34">
        <v>45848</v>
      </c>
      <c r="H126" s="7">
        <v>46022</v>
      </c>
      <c r="I126" s="8">
        <f t="shared" ca="1" si="7"/>
        <v>0.38505747126436779</v>
      </c>
      <c r="J126" s="17">
        <v>74750000</v>
      </c>
      <c r="K126" s="46">
        <v>74750000</v>
      </c>
      <c r="L126" s="47">
        <f t="shared" si="6"/>
        <v>0.30434782608695654</v>
      </c>
      <c r="M126" s="46">
        <f t="shared" si="9"/>
        <v>22750000</v>
      </c>
      <c r="N126" s="46">
        <v>52000000</v>
      </c>
      <c r="O126" s="35" t="s">
        <v>493</v>
      </c>
    </row>
    <row r="127" spans="1:15" ht="52.5">
      <c r="A127" s="19" t="s">
        <v>494</v>
      </c>
      <c r="B127" s="19" t="s">
        <v>495</v>
      </c>
      <c r="C127" s="32" t="s">
        <v>23</v>
      </c>
      <c r="D127" s="19" t="s">
        <v>18</v>
      </c>
      <c r="E127" s="19" t="s">
        <v>217</v>
      </c>
      <c r="F127" s="34">
        <v>45848</v>
      </c>
      <c r="G127" s="34">
        <v>45848</v>
      </c>
      <c r="H127" s="7">
        <v>46022</v>
      </c>
      <c r="I127" s="8">
        <f t="shared" ca="1" si="7"/>
        <v>0.38505747126436779</v>
      </c>
      <c r="J127" s="17">
        <v>46000000</v>
      </c>
      <c r="K127" s="46">
        <v>46000000</v>
      </c>
      <c r="L127" s="47">
        <f t="shared" si="6"/>
        <v>0.30434782608695654</v>
      </c>
      <c r="M127" s="46">
        <f t="shared" si="9"/>
        <v>14000000</v>
      </c>
      <c r="N127" s="46">
        <v>32000000</v>
      </c>
      <c r="O127" s="35" t="s">
        <v>496</v>
      </c>
    </row>
    <row r="128" spans="1:15" ht="52.5">
      <c r="A128" s="19" t="s">
        <v>497</v>
      </c>
      <c r="B128" s="19" t="s">
        <v>498</v>
      </c>
      <c r="C128" s="32" t="s">
        <v>23</v>
      </c>
      <c r="D128" s="19" t="s">
        <v>18</v>
      </c>
      <c r="E128" s="19" t="s">
        <v>499</v>
      </c>
      <c r="F128" s="34">
        <v>45848</v>
      </c>
      <c r="G128" s="34">
        <v>45848</v>
      </c>
      <c r="H128" s="7">
        <v>46022</v>
      </c>
      <c r="I128" s="8">
        <f t="shared" ca="1" si="7"/>
        <v>0.38505747126436779</v>
      </c>
      <c r="J128" s="17">
        <v>46000000</v>
      </c>
      <c r="K128" s="46">
        <v>46000000</v>
      </c>
      <c r="L128" s="47">
        <f t="shared" si="6"/>
        <v>0.30434782608695654</v>
      </c>
      <c r="M128" s="46">
        <f t="shared" si="9"/>
        <v>14000000</v>
      </c>
      <c r="N128" s="46">
        <v>32000000</v>
      </c>
      <c r="O128" s="35" t="s">
        <v>500</v>
      </c>
    </row>
    <row r="129" spans="1:15" ht="94.5">
      <c r="A129" s="19" t="s">
        <v>501</v>
      </c>
      <c r="B129" s="19" t="s">
        <v>502</v>
      </c>
      <c r="C129" s="32" t="s">
        <v>302</v>
      </c>
      <c r="D129" s="19" t="s">
        <v>18</v>
      </c>
      <c r="E129" s="19" t="s">
        <v>503</v>
      </c>
      <c r="F129" s="34">
        <v>45849</v>
      </c>
      <c r="G129" s="34">
        <v>45860</v>
      </c>
      <c r="H129" s="7">
        <v>46022</v>
      </c>
      <c r="I129" s="8">
        <f t="shared" ca="1" si="7"/>
        <v>0.33950617283950618</v>
      </c>
      <c r="J129" s="17">
        <v>550000000</v>
      </c>
      <c r="K129" s="46">
        <v>500000000</v>
      </c>
      <c r="L129" s="47">
        <f t="shared" si="6"/>
        <v>0.3</v>
      </c>
      <c r="M129" s="46">
        <f t="shared" si="9"/>
        <v>150000000</v>
      </c>
      <c r="N129" s="46">
        <v>350000000</v>
      </c>
      <c r="O129" s="35" t="s">
        <v>504</v>
      </c>
    </row>
    <row r="130" spans="1:15" ht="31.5">
      <c r="A130" s="19" t="s">
        <v>505</v>
      </c>
      <c r="B130" s="19" t="s">
        <v>506</v>
      </c>
      <c r="C130" s="32" t="s">
        <v>302</v>
      </c>
      <c r="D130" s="19" t="s">
        <v>18</v>
      </c>
      <c r="E130" s="19" t="s">
        <v>507</v>
      </c>
      <c r="F130" s="34">
        <v>45863</v>
      </c>
      <c r="G130" s="34">
        <v>45867</v>
      </c>
      <c r="H130" s="7">
        <v>46022</v>
      </c>
      <c r="I130" s="8">
        <f t="shared" ca="1" si="7"/>
        <v>0.30967741935483872</v>
      </c>
      <c r="J130" s="17">
        <v>25000000</v>
      </c>
      <c r="K130" s="46">
        <v>25000000</v>
      </c>
      <c r="L130" s="47">
        <f t="shared" si="6"/>
        <v>0</v>
      </c>
      <c r="M130" s="46">
        <f t="shared" si="9"/>
        <v>0</v>
      </c>
      <c r="N130" s="46">
        <v>25000000</v>
      </c>
      <c r="O130" s="35" t="s">
        <v>508</v>
      </c>
    </row>
    <row r="131" spans="1:15" ht="42">
      <c r="A131" s="19" t="s">
        <v>509</v>
      </c>
      <c r="B131" s="19" t="s">
        <v>510</v>
      </c>
      <c r="C131" s="32" t="s">
        <v>511</v>
      </c>
      <c r="D131" s="19" t="s">
        <v>18</v>
      </c>
      <c r="E131" s="19" t="s">
        <v>512</v>
      </c>
      <c r="F131" s="34">
        <v>45849</v>
      </c>
      <c r="G131" s="34">
        <v>45854</v>
      </c>
      <c r="H131" s="7">
        <v>46022</v>
      </c>
      <c r="I131" s="8">
        <f t="shared" ca="1" si="7"/>
        <v>0.36309523809523808</v>
      </c>
      <c r="J131" s="17">
        <v>3800732705</v>
      </c>
      <c r="K131" s="46">
        <v>1900000000</v>
      </c>
      <c r="L131" s="47">
        <f t="shared" si="6"/>
        <v>0.5</v>
      </c>
      <c r="M131" s="46">
        <f t="shared" si="9"/>
        <v>950000000</v>
      </c>
      <c r="N131" s="46">
        <v>950000000</v>
      </c>
      <c r="O131" s="35" t="s">
        <v>513</v>
      </c>
    </row>
    <row r="132" spans="1:15" ht="52.5">
      <c r="A132" s="19" t="s">
        <v>514</v>
      </c>
      <c r="B132" s="19" t="s">
        <v>515</v>
      </c>
      <c r="C132" s="32" t="s">
        <v>23</v>
      </c>
      <c r="D132" s="19" t="s">
        <v>18</v>
      </c>
      <c r="E132" s="19" t="s">
        <v>516</v>
      </c>
      <c r="F132" s="34">
        <v>45849</v>
      </c>
      <c r="G132" s="34">
        <v>45849</v>
      </c>
      <c r="H132" s="7">
        <v>46022</v>
      </c>
      <c r="I132" s="8">
        <f t="shared" ca="1" si="7"/>
        <v>0.38150289017341038</v>
      </c>
      <c r="J132" s="17">
        <v>46000000</v>
      </c>
      <c r="K132" s="46">
        <v>14000000</v>
      </c>
      <c r="L132" s="47">
        <f t="shared" si="6"/>
        <v>0.42857142857142855</v>
      </c>
      <c r="M132" s="46">
        <f t="shared" ref="M132:M141" si="10">K132-N132</f>
        <v>6000000</v>
      </c>
      <c r="N132" s="46">
        <v>8000000</v>
      </c>
      <c r="O132" s="35" t="s">
        <v>504</v>
      </c>
    </row>
    <row r="133" spans="1:15" ht="52.5">
      <c r="A133" s="19" t="s">
        <v>517</v>
      </c>
      <c r="B133" s="19" t="s">
        <v>518</v>
      </c>
      <c r="C133" s="32" t="s">
        <v>23</v>
      </c>
      <c r="D133" s="19" t="s">
        <v>18</v>
      </c>
      <c r="E133" s="19" t="s">
        <v>519</v>
      </c>
      <c r="F133" s="34">
        <v>45849</v>
      </c>
      <c r="G133" s="34">
        <v>45849</v>
      </c>
      <c r="H133" s="7">
        <v>46022</v>
      </c>
      <c r="I133" s="8">
        <f t="shared" ca="1" si="7"/>
        <v>0.38150289017341038</v>
      </c>
      <c r="J133" s="17">
        <v>46000000</v>
      </c>
      <c r="K133" s="46">
        <v>46000000</v>
      </c>
      <c r="L133" s="47">
        <f t="shared" si="6"/>
        <v>0</v>
      </c>
      <c r="M133" s="46">
        <f t="shared" si="10"/>
        <v>0</v>
      </c>
      <c r="N133" s="46">
        <v>46000000</v>
      </c>
      <c r="O133" s="35" t="s">
        <v>508</v>
      </c>
    </row>
    <row r="134" spans="1:15" ht="52.5">
      <c r="A134" s="19" t="s">
        <v>520</v>
      </c>
      <c r="B134" s="19" t="s">
        <v>521</v>
      </c>
      <c r="C134" s="32" t="s">
        <v>23</v>
      </c>
      <c r="D134" s="19" t="s">
        <v>18</v>
      </c>
      <c r="E134" s="19" t="s">
        <v>522</v>
      </c>
      <c r="F134" s="34">
        <v>45852</v>
      </c>
      <c r="G134" s="34">
        <v>45852</v>
      </c>
      <c r="H134" s="7">
        <v>46022</v>
      </c>
      <c r="I134" s="8">
        <f t="shared" ca="1" si="7"/>
        <v>0.37058823529411766</v>
      </c>
      <c r="J134" s="17">
        <v>44000000</v>
      </c>
      <c r="K134" s="46">
        <v>44000000</v>
      </c>
      <c r="L134" s="47">
        <f t="shared" ref="L134:L156" si="11">M134/K134</f>
        <v>0.27272727272727271</v>
      </c>
      <c r="M134" s="46">
        <f t="shared" si="10"/>
        <v>12000000</v>
      </c>
      <c r="N134" s="46">
        <v>32000000</v>
      </c>
      <c r="O134" s="35" t="s">
        <v>513</v>
      </c>
    </row>
    <row r="135" spans="1:15" ht="63">
      <c r="A135" s="19" t="s">
        <v>523</v>
      </c>
      <c r="B135" s="19" t="s">
        <v>524</v>
      </c>
      <c r="C135" s="32" t="s">
        <v>23</v>
      </c>
      <c r="D135" s="19" t="s">
        <v>18</v>
      </c>
      <c r="E135" s="19" t="s">
        <v>525</v>
      </c>
      <c r="F135" s="34">
        <v>45855</v>
      </c>
      <c r="G135" s="34">
        <v>45856</v>
      </c>
      <c r="H135" s="7">
        <v>46022</v>
      </c>
      <c r="I135" s="8">
        <f t="shared" ca="1" si="7"/>
        <v>0.35542168674698793</v>
      </c>
      <c r="J135" s="17">
        <v>57750000</v>
      </c>
      <c r="K135" s="46">
        <v>57750000</v>
      </c>
      <c r="L135" s="47">
        <f t="shared" si="11"/>
        <v>0.27272727272727271</v>
      </c>
      <c r="M135" s="46">
        <f t="shared" si="10"/>
        <v>15750000</v>
      </c>
      <c r="N135" s="46">
        <v>42000000</v>
      </c>
      <c r="O135" s="35" t="s">
        <v>526</v>
      </c>
    </row>
    <row r="136" spans="1:15" ht="52.5">
      <c r="A136" s="19" t="s">
        <v>527</v>
      </c>
      <c r="B136" s="19" t="s">
        <v>528</v>
      </c>
      <c r="C136" s="32" t="s">
        <v>23</v>
      </c>
      <c r="D136" s="19" t="s">
        <v>18</v>
      </c>
      <c r="E136" s="19" t="s">
        <v>529</v>
      </c>
      <c r="F136" s="34">
        <v>45856</v>
      </c>
      <c r="G136" s="34">
        <v>45856</v>
      </c>
      <c r="H136" s="7">
        <v>46022</v>
      </c>
      <c r="I136" s="8">
        <f t="shared" ca="1" si="7"/>
        <v>0.35542168674698793</v>
      </c>
      <c r="J136" s="17">
        <v>44000000</v>
      </c>
      <c r="K136" s="46">
        <v>44000000</v>
      </c>
      <c r="L136" s="47">
        <f t="shared" si="11"/>
        <v>0.27272727272727271</v>
      </c>
      <c r="M136" s="46">
        <f t="shared" si="10"/>
        <v>12000000</v>
      </c>
      <c r="N136" s="46">
        <v>32000000</v>
      </c>
      <c r="O136" s="35" t="s">
        <v>530</v>
      </c>
    </row>
    <row r="137" spans="1:15" ht="73.5">
      <c r="A137" s="19" t="s">
        <v>531</v>
      </c>
      <c r="B137" s="19" t="s">
        <v>532</v>
      </c>
      <c r="C137" s="32" t="s">
        <v>23</v>
      </c>
      <c r="D137" s="19" t="s">
        <v>18</v>
      </c>
      <c r="E137" s="19" t="s">
        <v>533</v>
      </c>
      <c r="F137" s="34">
        <v>45856</v>
      </c>
      <c r="G137" s="34">
        <v>45862</v>
      </c>
      <c r="H137" s="7">
        <v>46022</v>
      </c>
      <c r="I137" s="8">
        <f t="shared" ca="1" si="7"/>
        <v>0.33124999999999999</v>
      </c>
      <c r="J137" s="17">
        <v>49875000</v>
      </c>
      <c r="K137" s="46">
        <v>49875000</v>
      </c>
      <c r="L137" s="47">
        <f t="shared" si="11"/>
        <v>4.7619047619047616E-2</v>
      </c>
      <c r="M137" s="46">
        <f t="shared" si="10"/>
        <v>2375000</v>
      </c>
      <c r="N137" s="46">
        <v>47500000</v>
      </c>
      <c r="O137" s="35" t="s">
        <v>534</v>
      </c>
    </row>
    <row r="138" spans="1:15" ht="136.5">
      <c r="A138" s="19" t="s">
        <v>535</v>
      </c>
      <c r="B138" s="19" t="s">
        <v>536</v>
      </c>
      <c r="C138" s="32" t="s">
        <v>23</v>
      </c>
      <c r="D138" s="19" t="s">
        <v>18</v>
      </c>
      <c r="E138" s="19" t="s">
        <v>537</v>
      </c>
      <c r="F138" s="34">
        <v>45856</v>
      </c>
      <c r="G138" s="34">
        <v>45856</v>
      </c>
      <c r="H138" s="7">
        <v>46022</v>
      </c>
      <c r="I138" s="8">
        <f t="shared" ca="1" si="7"/>
        <v>0.35542168674698793</v>
      </c>
      <c r="J138" s="17">
        <v>77000000</v>
      </c>
      <c r="K138" s="46">
        <v>77000000</v>
      </c>
      <c r="L138" s="47">
        <f t="shared" si="11"/>
        <v>0</v>
      </c>
      <c r="M138" s="46">
        <f t="shared" si="10"/>
        <v>0</v>
      </c>
      <c r="N138" s="46">
        <v>77000000</v>
      </c>
      <c r="O138" s="35" t="s">
        <v>538</v>
      </c>
    </row>
    <row r="139" spans="1:15" ht="52.5">
      <c r="A139" s="19" t="s">
        <v>539</v>
      </c>
      <c r="B139" s="19" t="s">
        <v>540</v>
      </c>
      <c r="C139" s="32" t="s">
        <v>23</v>
      </c>
      <c r="D139" s="19" t="s">
        <v>18</v>
      </c>
      <c r="E139" s="19" t="s">
        <v>541</v>
      </c>
      <c r="F139" s="34">
        <v>45859</v>
      </c>
      <c r="G139" s="34">
        <v>45859</v>
      </c>
      <c r="H139" s="7">
        <v>46022</v>
      </c>
      <c r="I139" s="8">
        <f t="shared" ca="1" si="7"/>
        <v>0.34355828220858897</v>
      </c>
      <c r="J139" s="17">
        <v>42000000</v>
      </c>
      <c r="K139" s="46">
        <v>42000000</v>
      </c>
      <c r="L139" s="47">
        <f t="shared" si="11"/>
        <v>0.23809523809523808</v>
      </c>
      <c r="M139" s="46">
        <f t="shared" si="10"/>
        <v>10000000</v>
      </c>
      <c r="N139" s="46">
        <v>32000000</v>
      </c>
      <c r="O139" s="35" t="s">
        <v>542</v>
      </c>
    </row>
    <row r="140" spans="1:15" ht="105">
      <c r="A140" s="19" t="s">
        <v>543</v>
      </c>
      <c r="B140" s="19" t="s">
        <v>544</v>
      </c>
      <c r="C140" s="32" t="s">
        <v>199</v>
      </c>
      <c r="D140" s="19" t="s">
        <v>545</v>
      </c>
      <c r="E140" s="19" t="s">
        <v>546</v>
      </c>
      <c r="F140" s="34">
        <v>45856</v>
      </c>
      <c r="G140" s="34">
        <v>45861</v>
      </c>
      <c r="H140" s="7">
        <v>46022</v>
      </c>
      <c r="I140" s="8">
        <f t="shared" ca="1" si="7"/>
        <v>0.33540372670807456</v>
      </c>
      <c r="J140" s="17">
        <v>2000000000</v>
      </c>
      <c r="K140" s="46">
        <v>2000000000</v>
      </c>
      <c r="L140" s="47">
        <f t="shared" si="11"/>
        <v>0</v>
      </c>
      <c r="M140" s="46">
        <f t="shared" si="10"/>
        <v>0</v>
      </c>
      <c r="N140" s="46">
        <v>2000000000</v>
      </c>
      <c r="O140" s="35" t="s">
        <v>547</v>
      </c>
    </row>
    <row r="141" spans="1:15" ht="63">
      <c r="A141" s="19" t="s">
        <v>548</v>
      </c>
      <c r="B141" s="19" t="s">
        <v>549</v>
      </c>
      <c r="C141" s="32" t="s">
        <v>302</v>
      </c>
      <c r="D141" s="19" t="s">
        <v>18</v>
      </c>
      <c r="E141" s="19" t="s">
        <v>550</v>
      </c>
      <c r="F141" s="34">
        <v>45855</v>
      </c>
      <c r="G141" s="34">
        <v>45867</v>
      </c>
      <c r="H141" s="7">
        <v>46022</v>
      </c>
      <c r="I141" s="8">
        <f t="shared" ca="1" si="7"/>
        <v>0.30967741935483872</v>
      </c>
      <c r="J141" s="17">
        <v>700000000</v>
      </c>
      <c r="K141" s="46">
        <v>700000000</v>
      </c>
      <c r="L141" s="47">
        <f t="shared" si="11"/>
        <v>0</v>
      </c>
      <c r="M141" s="46">
        <f t="shared" si="10"/>
        <v>0</v>
      </c>
      <c r="N141" s="46">
        <v>700000000</v>
      </c>
      <c r="O141" s="35" t="s">
        <v>551</v>
      </c>
    </row>
    <row r="142" spans="1:15" ht="94.5">
      <c r="A142" s="19" t="s">
        <v>552</v>
      </c>
      <c r="B142" s="19" t="s">
        <v>553</v>
      </c>
      <c r="C142" s="32" t="s">
        <v>23</v>
      </c>
      <c r="D142" s="19" t="s">
        <v>18</v>
      </c>
      <c r="E142" s="19" t="s">
        <v>554</v>
      </c>
      <c r="F142" s="34">
        <v>45859</v>
      </c>
      <c r="G142" s="34">
        <v>45860</v>
      </c>
      <c r="H142" s="7">
        <v>46022</v>
      </c>
      <c r="I142" s="8">
        <f t="shared" ca="1" si="7"/>
        <v>0.33950617283950618</v>
      </c>
      <c r="J142" s="17">
        <v>68250000</v>
      </c>
      <c r="K142" s="46">
        <v>68250000</v>
      </c>
      <c r="L142" s="47">
        <f t="shared" si="11"/>
        <v>0.23809523809523808</v>
      </c>
      <c r="M142" s="46">
        <f t="shared" ref="M142:M151" si="12">K142-N142</f>
        <v>16250000</v>
      </c>
      <c r="N142" s="46">
        <v>52000000</v>
      </c>
      <c r="O142" s="35" t="s">
        <v>555</v>
      </c>
    </row>
    <row r="143" spans="1:15" ht="63">
      <c r="A143" s="19" t="s">
        <v>556</v>
      </c>
      <c r="B143" s="19" t="s">
        <v>557</v>
      </c>
      <c r="C143" s="32" t="s">
        <v>23</v>
      </c>
      <c r="D143" s="19" t="s">
        <v>18</v>
      </c>
      <c r="E143" s="19" t="s">
        <v>558</v>
      </c>
      <c r="F143" s="34">
        <v>45859</v>
      </c>
      <c r="G143" s="34">
        <v>45860</v>
      </c>
      <c r="H143" s="7">
        <v>46022</v>
      </c>
      <c r="I143" s="8">
        <f t="shared" ca="1" si="7"/>
        <v>0.33950617283950618</v>
      </c>
      <c r="J143" s="17">
        <v>57750000</v>
      </c>
      <c r="K143" s="46">
        <v>57750000</v>
      </c>
      <c r="L143" s="47">
        <f t="shared" si="11"/>
        <v>0.23809523809523808</v>
      </c>
      <c r="M143" s="46">
        <f t="shared" si="12"/>
        <v>13750000</v>
      </c>
      <c r="N143" s="46">
        <v>44000000</v>
      </c>
      <c r="O143" s="35" t="s">
        <v>559</v>
      </c>
    </row>
    <row r="144" spans="1:15" ht="52.5">
      <c r="A144" s="19" t="s">
        <v>560</v>
      </c>
      <c r="B144" s="19" t="s">
        <v>561</v>
      </c>
      <c r="C144" s="32" t="s">
        <v>23</v>
      </c>
      <c r="D144" s="19" t="s">
        <v>18</v>
      </c>
      <c r="E144" s="19" t="s">
        <v>562</v>
      </c>
      <c r="F144" s="34">
        <v>45859</v>
      </c>
      <c r="G144" s="34">
        <v>45861</v>
      </c>
      <c r="H144" s="7">
        <v>46022</v>
      </c>
      <c r="I144" s="8">
        <f t="shared" ca="1" si="7"/>
        <v>0.33540372670807456</v>
      </c>
      <c r="J144" s="17">
        <v>42000000</v>
      </c>
      <c r="K144" s="46">
        <v>42000000</v>
      </c>
      <c r="L144" s="47">
        <f t="shared" si="11"/>
        <v>4.7619047619047616E-2</v>
      </c>
      <c r="M144" s="46">
        <f t="shared" si="12"/>
        <v>2000000</v>
      </c>
      <c r="N144" s="46">
        <v>40000000</v>
      </c>
      <c r="O144" s="35" t="s">
        <v>563</v>
      </c>
    </row>
    <row r="145" spans="1:15" ht="105">
      <c r="A145" s="19" t="s">
        <v>564</v>
      </c>
      <c r="B145" s="19" t="s">
        <v>565</v>
      </c>
      <c r="C145" s="32" t="s">
        <v>23</v>
      </c>
      <c r="D145" s="19" t="s">
        <v>18</v>
      </c>
      <c r="E145" s="19" t="s">
        <v>566</v>
      </c>
      <c r="F145" s="34">
        <v>45861</v>
      </c>
      <c r="G145" s="34">
        <v>45861</v>
      </c>
      <c r="H145" s="7">
        <v>46022</v>
      </c>
      <c r="I145" s="8">
        <f t="shared" ca="1" si="7"/>
        <v>0.33540372670807456</v>
      </c>
      <c r="J145" s="17">
        <v>68250000</v>
      </c>
      <c r="K145" s="46">
        <v>68250000</v>
      </c>
      <c r="L145" s="47">
        <f t="shared" si="11"/>
        <v>0.23809523809523808</v>
      </c>
      <c r="M145" s="46">
        <f t="shared" si="12"/>
        <v>16250000</v>
      </c>
      <c r="N145" s="46">
        <v>52000000</v>
      </c>
      <c r="O145" s="35" t="s">
        <v>567</v>
      </c>
    </row>
    <row r="146" spans="1:15" ht="73.5">
      <c r="A146" s="19" t="s">
        <v>568</v>
      </c>
      <c r="B146" s="19" t="s">
        <v>569</v>
      </c>
      <c r="C146" s="32" t="s">
        <v>23</v>
      </c>
      <c r="D146" s="19" t="s">
        <v>18</v>
      </c>
      <c r="E146" s="19" t="s">
        <v>570</v>
      </c>
      <c r="F146" s="34">
        <v>45861</v>
      </c>
      <c r="G146" s="34">
        <v>45862</v>
      </c>
      <c r="H146" s="7">
        <v>46022</v>
      </c>
      <c r="I146" s="8">
        <f t="shared" ca="1" si="7"/>
        <v>0.33124999999999999</v>
      </c>
      <c r="J146" s="17">
        <v>68250000</v>
      </c>
      <c r="K146" s="46">
        <v>68250000</v>
      </c>
      <c r="L146" s="47">
        <f t="shared" si="11"/>
        <v>0.23809523809523808</v>
      </c>
      <c r="M146" s="46">
        <f t="shared" si="12"/>
        <v>16250000</v>
      </c>
      <c r="N146" s="46">
        <v>52000000</v>
      </c>
      <c r="O146" s="35" t="s">
        <v>571</v>
      </c>
    </row>
    <row r="147" spans="1:15" ht="84">
      <c r="A147" s="19" t="s">
        <v>572</v>
      </c>
      <c r="B147" s="19" t="s">
        <v>573</v>
      </c>
      <c r="C147" s="32" t="s">
        <v>23</v>
      </c>
      <c r="D147" s="19" t="s">
        <v>18</v>
      </c>
      <c r="E147" s="19" t="s">
        <v>574</v>
      </c>
      <c r="F147" s="34">
        <v>45861</v>
      </c>
      <c r="G147" s="34">
        <v>45863</v>
      </c>
      <c r="H147" s="7">
        <v>46022</v>
      </c>
      <c r="I147" s="8">
        <f t="shared" ref="I147:I157" ca="1" si="13">(TODAY()-G147)/(H147-G147)</f>
        <v>0.32704402515723269</v>
      </c>
      <c r="J147" s="17">
        <v>68250000</v>
      </c>
      <c r="K147" s="46">
        <v>68250000</v>
      </c>
      <c r="L147" s="47">
        <f t="shared" si="11"/>
        <v>0.23809523809523808</v>
      </c>
      <c r="M147" s="46">
        <f t="shared" si="12"/>
        <v>16250000</v>
      </c>
      <c r="N147" s="46">
        <v>52000000</v>
      </c>
      <c r="O147" s="35" t="s">
        <v>575</v>
      </c>
    </row>
    <row r="148" spans="1:15" ht="105">
      <c r="A148" s="19" t="s">
        <v>576</v>
      </c>
      <c r="B148" s="19" t="s">
        <v>577</v>
      </c>
      <c r="C148" s="32" t="s">
        <v>23</v>
      </c>
      <c r="D148" s="19" t="s">
        <v>18</v>
      </c>
      <c r="E148" s="19" t="s">
        <v>578</v>
      </c>
      <c r="F148" s="34">
        <v>45861</v>
      </c>
      <c r="G148" s="34">
        <v>45861</v>
      </c>
      <c r="H148" s="7">
        <v>46022</v>
      </c>
      <c r="I148" s="8">
        <f t="shared" ca="1" si="13"/>
        <v>0.33540372670807456</v>
      </c>
      <c r="J148" s="17">
        <v>78750000</v>
      </c>
      <c r="K148" s="46">
        <v>78750000</v>
      </c>
      <c r="L148" s="47">
        <f t="shared" si="11"/>
        <v>0.23809523809523808</v>
      </c>
      <c r="M148" s="46">
        <f t="shared" si="12"/>
        <v>18750000</v>
      </c>
      <c r="N148" s="46">
        <v>60000000</v>
      </c>
      <c r="O148" s="35" t="s">
        <v>579</v>
      </c>
    </row>
    <row r="149" spans="1:15" ht="63">
      <c r="A149" s="19" t="s">
        <v>580</v>
      </c>
      <c r="B149" s="19" t="s">
        <v>581</v>
      </c>
      <c r="C149" s="32" t="s">
        <v>23</v>
      </c>
      <c r="D149" s="19" t="s">
        <v>18</v>
      </c>
      <c r="E149" s="19" t="s">
        <v>582</v>
      </c>
      <c r="F149" s="34">
        <v>45862</v>
      </c>
      <c r="G149" s="34">
        <v>45863</v>
      </c>
      <c r="H149" s="7">
        <v>46013</v>
      </c>
      <c r="I149" s="8">
        <f t="shared" ca="1" si="13"/>
        <v>0.34666666666666668</v>
      </c>
      <c r="J149" s="17">
        <v>39866667</v>
      </c>
      <c r="K149" s="46">
        <v>39866667</v>
      </c>
      <c r="L149" s="47">
        <f t="shared" si="11"/>
        <v>0.25083611830404584</v>
      </c>
      <c r="M149" s="46">
        <f t="shared" si="12"/>
        <v>10000000</v>
      </c>
      <c r="N149" s="46">
        <v>29866667</v>
      </c>
      <c r="O149" s="35" t="s">
        <v>583</v>
      </c>
    </row>
    <row r="150" spans="1:15" ht="63">
      <c r="A150" s="19" t="s">
        <v>584</v>
      </c>
      <c r="B150" s="19" t="s">
        <v>585</v>
      </c>
      <c r="C150" s="32" t="s">
        <v>23</v>
      </c>
      <c r="D150" s="19" t="s">
        <v>18</v>
      </c>
      <c r="E150" s="19" t="s">
        <v>586</v>
      </c>
      <c r="F150" s="34">
        <v>45863</v>
      </c>
      <c r="G150" s="34">
        <v>45863</v>
      </c>
      <c r="H150" s="7">
        <v>46022</v>
      </c>
      <c r="I150" s="8">
        <f t="shared" ca="1" si="13"/>
        <v>0.32704402515723269</v>
      </c>
      <c r="J150" s="17">
        <v>65625000</v>
      </c>
      <c r="K150" s="46">
        <v>65625000</v>
      </c>
      <c r="L150" s="47">
        <f t="shared" si="11"/>
        <v>0.23809523809523808</v>
      </c>
      <c r="M150" s="46">
        <f t="shared" si="12"/>
        <v>15625000</v>
      </c>
      <c r="N150" s="46">
        <v>50000000</v>
      </c>
      <c r="O150" s="35" t="s">
        <v>587</v>
      </c>
    </row>
    <row r="151" spans="1:15" ht="52.5">
      <c r="A151" s="19" t="s">
        <v>588</v>
      </c>
      <c r="B151" s="19" t="s">
        <v>589</v>
      </c>
      <c r="C151" s="32" t="s">
        <v>23</v>
      </c>
      <c r="D151" s="19" t="s">
        <v>18</v>
      </c>
      <c r="E151" s="19" t="s">
        <v>590</v>
      </c>
      <c r="F151" s="34">
        <v>45863</v>
      </c>
      <c r="G151" s="34">
        <v>45863</v>
      </c>
      <c r="H151" s="7">
        <v>45952</v>
      </c>
      <c r="I151" s="8">
        <f t="shared" ca="1" si="13"/>
        <v>0.5842696629213483</v>
      </c>
      <c r="J151" s="17">
        <v>38783333</v>
      </c>
      <c r="K151" s="46">
        <v>38783333</v>
      </c>
      <c r="L151" s="47">
        <f t="shared" si="11"/>
        <v>0</v>
      </c>
      <c r="M151" s="46">
        <f t="shared" si="12"/>
        <v>0</v>
      </c>
      <c r="N151" s="46">
        <v>38783333</v>
      </c>
      <c r="O151" s="35" t="s">
        <v>591</v>
      </c>
    </row>
    <row r="152" spans="1:15" ht="42">
      <c r="A152" s="19" t="s">
        <v>592</v>
      </c>
      <c r="B152" s="19" t="s">
        <v>593</v>
      </c>
      <c r="C152" s="32" t="s">
        <v>257</v>
      </c>
      <c r="D152" s="19" t="s">
        <v>200</v>
      </c>
      <c r="E152" s="19" t="s">
        <v>594</v>
      </c>
      <c r="F152" s="34">
        <v>45867</v>
      </c>
      <c r="G152" s="34">
        <v>45869</v>
      </c>
      <c r="H152" s="7">
        <v>45888</v>
      </c>
      <c r="I152" s="8">
        <v>1</v>
      </c>
      <c r="J152" s="17">
        <v>55899600</v>
      </c>
      <c r="K152" s="46">
        <v>55899600</v>
      </c>
      <c r="L152" s="47">
        <f t="shared" si="11"/>
        <v>1</v>
      </c>
      <c r="M152" s="46">
        <f>K152-N152</f>
        <v>55899600</v>
      </c>
      <c r="N152" s="46">
        <v>0</v>
      </c>
      <c r="O152" s="35" t="s">
        <v>595</v>
      </c>
    </row>
    <row r="153" spans="1:15" ht="73.5">
      <c r="A153" s="19" t="s">
        <v>596</v>
      </c>
      <c r="B153" s="19" t="s">
        <v>597</v>
      </c>
      <c r="C153" s="32" t="s">
        <v>23</v>
      </c>
      <c r="D153" s="19" t="s">
        <v>18</v>
      </c>
      <c r="E153" s="19" t="s">
        <v>598</v>
      </c>
      <c r="F153" s="34">
        <v>45863</v>
      </c>
      <c r="G153" s="34">
        <v>45866</v>
      </c>
      <c r="H153" s="7">
        <v>46022</v>
      </c>
      <c r="I153" s="8">
        <f t="shared" ca="1" si="13"/>
        <v>0.3141025641025641</v>
      </c>
      <c r="J153" s="17">
        <v>86100000</v>
      </c>
      <c r="K153" s="46">
        <v>86100000</v>
      </c>
      <c r="L153" s="47">
        <f t="shared" si="11"/>
        <v>0.23809523809523808</v>
      </c>
      <c r="M153" s="46">
        <f t="shared" ref="M153:M156" si="14">K153-N153</f>
        <v>20500000</v>
      </c>
      <c r="N153" s="46">
        <v>65600000</v>
      </c>
      <c r="O153" s="35" t="s">
        <v>599</v>
      </c>
    </row>
    <row r="154" spans="1:15" ht="63">
      <c r="A154" s="19" t="s">
        <v>600</v>
      </c>
      <c r="B154" s="19" t="s">
        <v>601</v>
      </c>
      <c r="C154" s="32" t="s">
        <v>23</v>
      </c>
      <c r="D154" s="19" t="s">
        <v>18</v>
      </c>
      <c r="E154" s="19" t="s">
        <v>602</v>
      </c>
      <c r="F154" s="34">
        <v>45866</v>
      </c>
      <c r="G154" s="34">
        <v>45866</v>
      </c>
      <c r="H154" s="7">
        <v>46022</v>
      </c>
      <c r="I154" s="8">
        <f t="shared" ca="1" si="13"/>
        <v>0.3141025641025641</v>
      </c>
      <c r="J154" s="17">
        <v>42000000</v>
      </c>
      <c r="K154" s="46">
        <v>42000000</v>
      </c>
      <c r="L154" s="47">
        <f t="shared" si="11"/>
        <v>0</v>
      </c>
      <c r="M154" s="46">
        <f t="shared" si="14"/>
        <v>0</v>
      </c>
      <c r="N154" s="46">
        <v>42000000</v>
      </c>
      <c r="O154" s="35" t="s">
        <v>603</v>
      </c>
    </row>
    <row r="155" spans="1:15" ht="73.5">
      <c r="A155" s="19" t="s">
        <v>604</v>
      </c>
      <c r="B155" s="19" t="s">
        <v>605</v>
      </c>
      <c r="C155" s="32" t="s">
        <v>23</v>
      </c>
      <c r="D155" s="19" t="s">
        <v>18</v>
      </c>
      <c r="E155" s="19" t="s">
        <v>606</v>
      </c>
      <c r="F155" s="34">
        <v>45867</v>
      </c>
      <c r="G155" s="34">
        <v>45867</v>
      </c>
      <c r="H155" s="7">
        <v>46022</v>
      </c>
      <c r="I155" s="8">
        <f t="shared" ca="1" si="13"/>
        <v>0.30967741935483872</v>
      </c>
      <c r="J155" s="17">
        <v>21000000</v>
      </c>
      <c r="K155" s="46">
        <v>21000000</v>
      </c>
      <c r="L155" s="47">
        <f t="shared" si="11"/>
        <v>0.23809523809523808</v>
      </c>
      <c r="M155" s="46">
        <f t="shared" si="14"/>
        <v>5000000</v>
      </c>
      <c r="N155" s="46">
        <v>16000000</v>
      </c>
      <c r="O155" s="35" t="s">
        <v>607</v>
      </c>
    </row>
    <row r="156" spans="1:15" ht="63">
      <c r="A156" s="19" t="s">
        <v>608</v>
      </c>
      <c r="B156" s="19" t="s">
        <v>609</v>
      </c>
      <c r="C156" s="32" t="s">
        <v>23</v>
      </c>
      <c r="D156" s="19" t="s">
        <v>18</v>
      </c>
      <c r="E156" s="19" t="s">
        <v>610</v>
      </c>
      <c r="F156" s="34">
        <v>45866</v>
      </c>
      <c r="G156" s="34">
        <v>45867</v>
      </c>
      <c r="H156" s="7">
        <v>46022</v>
      </c>
      <c r="I156" s="8">
        <f t="shared" ca="1" si="13"/>
        <v>0.30967741935483872</v>
      </c>
      <c r="J156" s="17">
        <v>42000000</v>
      </c>
      <c r="K156" s="46">
        <v>42000000</v>
      </c>
      <c r="L156" s="47">
        <f t="shared" si="11"/>
        <v>0.23809523809523808</v>
      </c>
      <c r="M156" s="46">
        <f t="shared" si="14"/>
        <v>10000000</v>
      </c>
      <c r="N156" s="46">
        <v>32000000</v>
      </c>
      <c r="O156" s="35" t="s">
        <v>611</v>
      </c>
    </row>
    <row r="157" spans="1:15" ht="94.5">
      <c r="A157" s="19" t="s">
        <v>612</v>
      </c>
      <c r="B157" s="19" t="s">
        <v>613</v>
      </c>
      <c r="C157" s="32" t="s">
        <v>23</v>
      </c>
      <c r="D157" s="19" t="s">
        <v>18</v>
      </c>
      <c r="E157" s="19" t="s">
        <v>614</v>
      </c>
      <c r="F157" s="34">
        <v>45867</v>
      </c>
      <c r="G157" s="34">
        <v>45867</v>
      </c>
      <c r="H157" s="7">
        <v>46022</v>
      </c>
      <c r="I157" s="8">
        <f t="shared" ca="1" si="13"/>
        <v>0.30967741935483872</v>
      </c>
      <c r="J157" s="17">
        <v>42000000</v>
      </c>
      <c r="K157" s="46">
        <v>42000000</v>
      </c>
      <c r="L157" s="47">
        <f t="shared" ref="L157" si="15">M157/K157</f>
        <v>0.23809523809523808</v>
      </c>
      <c r="M157" s="46">
        <f t="shared" ref="M157" si="16">K157-N157</f>
        <v>10000000</v>
      </c>
      <c r="N157" s="46">
        <v>32000000</v>
      </c>
      <c r="O157" s="35" t="s">
        <v>615</v>
      </c>
    </row>
    <row r="158" spans="1:15" ht="60" customHeight="1">
      <c r="A158" s="44" t="s">
        <v>397</v>
      </c>
      <c r="B158" s="19" t="s">
        <v>398</v>
      </c>
      <c r="C158" s="32" t="s">
        <v>175</v>
      </c>
      <c r="D158" s="19" t="s">
        <v>18</v>
      </c>
      <c r="E158" s="19" t="s">
        <v>399</v>
      </c>
      <c r="F158" s="34">
        <v>45875</v>
      </c>
      <c r="G158" s="34">
        <v>45882</v>
      </c>
      <c r="H158" s="7">
        <v>46022</v>
      </c>
      <c r="I158" s="8">
        <v>0.21</v>
      </c>
      <c r="J158" s="17" t="s">
        <v>178</v>
      </c>
      <c r="K158" s="46">
        <v>0</v>
      </c>
      <c r="L158" s="47" t="s">
        <v>179</v>
      </c>
      <c r="M158" s="46" t="e">
        <f>K158-N158</f>
        <v>#N/A</v>
      </c>
      <c r="N158" s="46" t="e">
        <v>#N/A</v>
      </c>
      <c r="O158" s="45" t="s">
        <v>400</v>
      </c>
    </row>
    <row r="159" spans="1:15" ht="60" customHeight="1">
      <c r="A159" s="44" t="s">
        <v>616</v>
      </c>
      <c r="B159" s="19" t="s">
        <v>617</v>
      </c>
      <c r="C159" s="32" t="s">
        <v>23</v>
      </c>
      <c r="D159" s="19" t="s">
        <v>18</v>
      </c>
      <c r="E159" s="19" t="s">
        <v>618</v>
      </c>
      <c r="F159" s="34">
        <v>45884</v>
      </c>
      <c r="G159" s="34">
        <v>45888</v>
      </c>
      <c r="H159" s="7">
        <v>46022</v>
      </c>
      <c r="I159" s="8">
        <v>0.17</v>
      </c>
      <c r="J159" s="17">
        <v>36000000</v>
      </c>
      <c r="K159" s="46">
        <v>36000000</v>
      </c>
      <c r="L159" s="47">
        <f t="shared" ref="L159:L162" si="17">M159/K159</f>
        <v>0</v>
      </c>
      <c r="M159" s="46">
        <f t="shared" ref="M159:M161" si="18">K159-N159</f>
        <v>0</v>
      </c>
      <c r="N159" s="46">
        <v>36000000</v>
      </c>
      <c r="O159" s="45" t="s">
        <v>619</v>
      </c>
    </row>
    <row r="160" spans="1:15" ht="57.75" customHeight="1">
      <c r="A160" s="44" t="s">
        <v>620</v>
      </c>
      <c r="B160" s="19" t="s">
        <v>621</v>
      </c>
      <c r="C160" s="32" t="s">
        <v>23</v>
      </c>
      <c r="D160" s="19" t="s">
        <v>18</v>
      </c>
      <c r="E160" s="19" t="s">
        <v>622</v>
      </c>
      <c r="F160" s="34">
        <v>45882</v>
      </c>
      <c r="G160" s="34">
        <v>45882</v>
      </c>
      <c r="H160" s="7">
        <v>46022</v>
      </c>
      <c r="I160" s="8">
        <v>0.21</v>
      </c>
      <c r="J160" s="17">
        <v>47500000</v>
      </c>
      <c r="K160" s="46">
        <v>47500000</v>
      </c>
      <c r="L160" s="47">
        <f t="shared" si="17"/>
        <v>0.15789473684210525</v>
      </c>
      <c r="M160" s="46">
        <f t="shared" si="18"/>
        <v>7500000</v>
      </c>
      <c r="N160" s="46">
        <v>40000000</v>
      </c>
      <c r="O160" s="45" t="s">
        <v>623</v>
      </c>
    </row>
    <row r="161" spans="1:15" ht="45.75" customHeight="1">
      <c r="A161" s="44" t="s">
        <v>624</v>
      </c>
      <c r="B161" s="19" t="s">
        <v>625</v>
      </c>
      <c r="C161" s="32" t="s">
        <v>44</v>
      </c>
      <c r="D161" s="19" t="s">
        <v>18</v>
      </c>
      <c r="E161" s="19" t="s">
        <v>626</v>
      </c>
      <c r="F161" s="34">
        <v>45870</v>
      </c>
      <c r="G161" s="34">
        <v>45870</v>
      </c>
      <c r="H161" s="7">
        <v>46022</v>
      </c>
      <c r="I161" s="8">
        <v>0.27</v>
      </c>
      <c r="J161" s="17">
        <v>18000000</v>
      </c>
      <c r="K161" s="46">
        <v>18000000</v>
      </c>
      <c r="L161" s="47">
        <f t="shared" si="17"/>
        <v>0.2</v>
      </c>
      <c r="M161" s="46">
        <f t="shared" si="18"/>
        <v>3600000</v>
      </c>
      <c r="N161" s="46">
        <v>14400000</v>
      </c>
      <c r="O161" s="45" t="s">
        <v>627</v>
      </c>
    </row>
    <row r="162" spans="1:15" ht="47.25" customHeight="1">
      <c r="A162" s="44" t="s">
        <v>628</v>
      </c>
      <c r="B162" s="19" t="s">
        <v>629</v>
      </c>
      <c r="C162" s="32" t="s">
        <v>302</v>
      </c>
      <c r="D162" s="19" t="s">
        <v>18</v>
      </c>
      <c r="E162" s="19" t="s">
        <v>630</v>
      </c>
      <c r="F162" s="34">
        <v>45873</v>
      </c>
      <c r="G162" s="34">
        <v>45877</v>
      </c>
      <c r="H162" s="7">
        <v>46203</v>
      </c>
      <c r="I162" s="8">
        <v>0.1</v>
      </c>
      <c r="J162" s="17">
        <v>5847916899</v>
      </c>
      <c r="K162" s="46">
        <v>5178600000</v>
      </c>
      <c r="L162" s="47">
        <f t="shared" si="17"/>
        <v>0.4</v>
      </c>
      <c r="M162" s="46">
        <f>K162-N162</f>
        <v>2071440000</v>
      </c>
      <c r="N162" s="46">
        <v>3107160000</v>
      </c>
      <c r="O162" s="45" t="s">
        <v>631</v>
      </c>
    </row>
    <row r="163" spans="1:15" ht="54" customHeight="1">
      <c r="A163" s="44" t="s">
        <v>632</v>
      </c>
      <c r="B163" s="19" t="s">
        <v>633</v>
      </c>
      <c r="C163" s="32" t="s">
        <v>23</v>
      </c>
      <c r="D163" s="19" t="s">
        <v>18</v>
      </c>
      <c r="E163" s="19" t="s">
        <v>634</v>
      </c>
      <c r="F163" s="34">
        <v>45882</v>
      </c>
      <c r="G163" s="34">
        <v>45882</v>
      </c>
      <c r="H163" s="7">
        <v>46022</v>
      </c>
      <c r="I163" s="8">
        <v>0.21</v>
      </c>
      <c r="J163" s="17">
        <v>61750000</v>
      </c>
      <c r="K163" s="46">
        <v>61750000</v>
      </c>
      <c r="L163" s="47">
        <f t="shared" ref="L163:L171" si="19">M163/K163</f>
        <v>0</v>
      </c>
      <c r="M163" s="46">
        <f t="shared" ref="M163:M170" si="20">K163-N163</f>
        <v>0</v>
      </c>
      <c r="N163" s="46">
        <v>61750000</v>
      </c>
      <c r="O163" s="45" t="s">
        <v>635</v>
      </c>
    </row>
    <row r="164" spans="1:15" ht="50.25" customHeight="1">
      <c r="A164" s="44" t="s">
        <v>636</v>
      </c>
      <c r="B164" s="19" t="s">
        <v>637</v>
      </c>
      <c r="C164" s="32" t="s">
        <v>23</v>
      </c>
      <c r="D164" s="19" t="s">
        <v>18</v>
      </c>
      <c r="E164" s="19" t="s">
        <v>638</v>
      </c>
      <c r="F164" s="34">
        <v>45891</v>
      </c>
      <c r="G164" s="34">
        <v>45891</v>
      </c>
      <c r="H164" s="7">
        <v>46022</v>
      </c>
      <c r="I164" s="8">
        <v>0.15</v>
      </c>
      <c r="J164" s="17">
        <v>73800000</v>
      </c>
      <c r="K164" s="46">
        <v>73800000</v>
      </c>
      <c r="L164" s="47">
        <f t="shared" si="19"/>
        <v>0</v>
      </c>
      <c r="M164" s="46">
        <f t="shared" si="20"/>
        <v>0</v>
      </c>
      <c r="N164" s="46">
        <v>73800000</v>
      </c>
      <c r="O164" s="45" t="s">
        <v>639</v>
      </c>
    </row>
    <row r="165" spans="1:15" ht="62.25" customHeight="1">
      <c r="A165" s="44" t="s">
        <v>640</v>
      </c>
      <c r="B165" s="19" t="s">
        <v>641</v>
      </c>
      <c r="C165" s="32" t="s">
        <v>23</v>
      </c>
      <c r="D165" s="19" t="s">
        <v>18</v>
      </c>
      <c r="E165" s="19" t="s">
        <v>642</v>
      </c>
      <c r="F165" s="34">
        <v>45883</v>
      </c>
      <c r="G165" s="34">
        <v>45883</v>
      </c>
      <c r="H165" s="7">
        <v>46022</v>
      </c>
      <c r="I165" s="8">
        <v>0.2</v>
      </c>
      <c r="J165" s="17">
        <v>47500000</v>
      </c>
      <c r="K165" s="46">
        <v>47500000</v>
      </c>
      <c r="L165" s="47">
        <f t="shared" si="19"/>
        <v>0.15789473684210525</v>
      </c>
      <c r="M165" s="46">
        <f t="shared" si="20"/>
        <v>7500000</v>
      </c>
      <c r="N165" s="46">
        <v>40000000</v>
      </c>
      <c r="O165" s="45" t="s">
        <v>643</v>
      </c>
    </row>
    <row r="166" spans="1:15" ht="70.5" customHeight="1">
      <c r="A166" s="44" t="s">
        <v>644</v>
      </c>
      <c r="B166" s="19" t="s">
        <v>645</v>
      </c>
      <c r="C166" s="32" t="s">
        <v>23</v>
      </c>
      <c r="D166" s="19" t="s">
        <v>18</v>
      </c>
      <c r="E166" s="19" t="s">
        <v>646</v>
      </c>
      <c r="F166" s="34">
        <v>45884</v>
      </c>
      <c r="G166" s="34">
        <v>45884</v>
      </c>
      <c r="H166" s="7">
        <v>46022</v>
      </c>
      <c r="I166" s="8">
        <v>0.2</v>
      </c>
      <c r="J166" s="17">
        <v>61750000</v>
      </c>
      <c r="K166" s="46">
        <v>61750000</v>
      </c>
      <c r="L166" s="47">
        <f t="shared" si="19"/>
        <v>0</v>
      </c>
      <c r="M166" s="46">
        <f t="shared" si="20"/>
        <v>0</v>
      </c>
      <c r="N166" s="46">
        <v>61750000</v>
      </c>
      <c r="O166" s="45" t="s">
        <v>647</v>
      </c>
    </row>
    <row r="167" spans="1:15" ht="64.5" customHeight="1">
      <c r="A167" s="44" t="s">
        <v>648</v>
      </c>
      <c r="B167" s="19" t="s">
        <v>649</v>
      </c>
      <c r="C167" s="32" t="s">
        <v>23</v>
      </c>
      <c r="D167" s="19" t="s">
        <v>18</v>
      </c>
      <c r="E167" s="19" t="s">
        <v>650</v>
      </c>
      <c r="F167" s="34">
        <v>45889</v>
      </c>
      <c r="G167" s="34">
        <v>45890</v>
      </c>
      <c r="H167" s="7">
        <v>46022</v>
      </c>
      <c r="I167" s="8">
        <v>0.16</v>
      </c>
      <c r="J167" s="17">
        <v>58500000</v>
      </c>
      <c r="K167" s="46">
        <v>58500000</v>
      </c>
      <c r="L167" s="47">
        <f t="shared" si="19"/>
        <v>0</v>
      </c>
      <c r="M167" s="46">
        <f t="shared" si="20"/>
        <v>0</v>
      </c>
      <c r="N167" s="46">
        <v>58500000</v>
      </c>
      <c r="O167" s="45" t="s">
        <v>651</v>
      </c>
    </row>
    <row r="168" spans="1:15" ht="63.75" customHeight="1">
      <c r="A168" s="44" t="s">
        <v>652</v>
      </c>
      <c r="B168" s="19" t="s">
        <v>653</v>
      </c>
      <c r="C168" s="32" t="s">
        <v>23</v>
      </c>
      <c r="D168" s="19" t="s">
        <v>18</v>
      </c>
      <c r="E168" s="19" t="s">
        <v>654</v>
      </c>
      <c r="F168" s="34">
        <v>45889</v>
      </c>
      <c r="G168" s="34">
        <v>45890</v>
      </c>
      <c r="H168" s="7">
        <v>46022</v>
      </c>
      <c r="I168" s="8">
        <v>0.16</v>
      </c>
      <c r="J168" s="17">
        <v>45000000</v>
      </c>
      <c r="K168" s="46">
        <v>45000000</v>
      </c>
      <c r="L168" s="47">
        <f t="shared" si="19"/>
        <v>0.1111111111111111</v>
      </c>
      <c r="M168" s="46">
        <f t="shared" si="20"/>
        <v>5000000</v>
      </c>
      <c r="N168" s="46">
        <v>40000000</v>
      </c>
      <c r="O168" s="45" t="s">
        <v>655</v>
      </c>
    </row>
    <row r="169" spans="1:15" ht="59.25" customHeight="1">
      <c r="A169" s="44" t="s">
        <v>656</v>
      </c>
      <c r="B169" s="19" t="s">
        <v>657</v>
      </c>
      <c r="C169" s="32" t="s">
        <v>23</v>
      </c>
      <c r="D169" s="19" t="s">
        <v>18</v>
      </c>
      <c r="E169" s="19" t="s">
        <v>658</v>
      </c>
      <c r="F169" s="34">
        <v>45891</v>
      </c>
      <c r="G169" s="34">
        <v>45891</v>
      </c>
      <c r="H169" s="7">
        <v>46022</v>
      </c>
      <c r="I169" s="8">
        <v>0.15</v>
      </c>
      <c r="J169" s="17">
        <v>45000000</v>
      </c>
      <c r="K169" s="46">
        <v>45000000</v>
      </c>
      <c r="L169" s="47">
        <f t="shared" si="19"/>
        <v>0</v>
      </c>
      <c r="M169" s="46">
        <f t="shared" si="20"/>
        <v>0</v>
      </c>
      <c r="N169" s="46">
        <v>45000000</v>
      </c>
      <c r="O169" s="45" t="s">
        <v>659</v>
      </c>
    </row>
    <row r="170" spans="1:15" ht="74.25" customHeight="1">
      <c r="A170" s="44" t="s">
        <v>660</v>
      </c>
      <c r="B170" s="19" t="s">
        <v>661</v>
      </c>
      <c r="C170" s="32" t="s">
        <v>23</v>
      </c>
      <c r="D170" s="19" t="s">
        <v>18</v>
      </c>
      <c r="E170" s="19" t="s">
        <v>662</v>
      </c>
      <c r="F170" s="34">
        <v>45891</v>
      </c>
      <c r="G170" s="34">
        <v>45891</v>
      </c>
      <c r="H170" s="7">
        <v>46022</v>
      </c>
      <c r="I170" s="8">
        <v>0.15</v>
      </c>
      <c r="J170" s="17">
        <v>40500000</v>
      </c>
      <c r="K170" s="46">
        <v>40500000</v>
      </c>
      <c r="L170" s="47">
        <f t="shared" si="19"/>
        <v>0</v>
      </c>
      <c r="M170" s="46">
        <f t="shared" si="20"/>
        <v>0</v>
      </c>
      <c r="N170" s="46">
        <v>40500000</v>
      </c>
      <c r="O170" s="45" t="s">
        <v>663</v>
      </c>
    </row>
    <row r="171" spans="1:15" ht="50.25" customHeight="1">
      <c r="A171" s="44" t="s">
        <v>664</v>
      </c>
      <c r="B171" s="19" t="s">
        <v>665</v>
      </c>
      <c r="C171" s="32" t="s">
        <v>257</v>
      </c>
      <c r="D171" s="19" t="s">
        <v>200</v>
      </c>
      <c r="E171" s="19" t="s">
        <v>666</v>
      </c>
      <c r="F171" s="34">
        <v>45890</v>
      </c>
      <c r="G171" s="34">
        <v>45896</v>
      </c>
      <c r="H171" s="7">
        <v>45957</v>
      </c>
      <c r="I171" s="8">
        <v>0.25</v>
      </c>
      <c r="J171" s="17">
        <v>77962667</v>
      </c>
      <c r="K171" s="46">
        <v>77962667</v>
      </c>
      <c r="L171" s="47">
        <f t="shared" si="19"/>
        <v>0</v>
      </c>
      <c r="M171" s="46">
        <f>K171-N171</f>
        <v>0</v>
      </c>
      <c r="N171" s="46">
        <v>77962667</v>
      </c>
      <c r="O171" s="45" t="s">
        <v>667</v>
      </c>
    </row>
    <row r="172" spans="1:15" ht="98.25" customHeight="1">
      <c r="A172" s="44" t="s">
        <v>668</v>
      </c>
      <c r="B172" s="19" t="s">
        <v>669</v>
      </c>
      <c r="C172" s="32" t="s">
        <v>23</v>
      </c>
      <c r="D172" s="19" t="s">
        <v>18</v>
      </c>
      <c r="E172" s="19" t="s">
        <v>670</v>
      </c>
      <c r="F172" s="34">
        <v>45895</v>
      </c>
      <c r="G172" s="34">
        <v>45896</v>
      </c>
      <c r="H172" s="7">
        <v>46022</v>
      </c>
      <c r="I172" s="8">
        <v>0.12</v>
      </c>
      <c r="J172" s="17">
        <v>36125000</v>
      </c>
      <c r="K172" s="46">
        <v>36125000</v>
      </c>
      <c r="L172" s="47">
        <f t="shared" ref="L172:L173" si="21">M172/K172</f>
        <v>5.8823529411764705E-2</v>
      </c>
      <c r="M172" s="46">
        <f t="shared" ref="M172:M181" si="22">K172-N172</f>
        <v>2125000</v>
      </c>
      <c r="N172" s="46">
        <v>34000000</v>
      </c>
      <c r="O172" s="45" t="s">
        <v>671</v>
      </c>
    </row>
    <row r="173" spans="1:15" ht="53.25" customHeight="1">
      <c r="A173" s="44" t="s">
        <v>672</v>
      </c>
      <c r="B173" s="19" t="s">
        <v>673</v>
      </c>
      <c r="C173" s="32" t="s">
        <v>23</v>
      </c>
      <c r="D173" s="19" t="s">
        <v>18</v>
      </c>
      <c r="E173" s="19" t="s">
        <v>674</v>
      </c>
      <c r="F173" s="34">
        <v>45898</v>
      </c>
      <c r="G173" s="34">
        <v>45898</v>
      </c>
      <c r="H173" s="7">
        <v>46022</v>
      </c>
      <c r="I173" s="8">
        <v>0.1</v>
      </c>
      <c r="J173" s="17">
        <v>17000000</v>
      </c>
      <c r="K173" s="46">
        <v>17000000</v>
      </c>
      <c r="L173" s="47">
        <f t="shared" si="21"/>
        <v>0</v>
      </c>
      <c r="M173" s="46">
        <f t="shared" si="22"/>
        <v>0</v>
      </c>
      <c r="N173" s="46">
        <v>17000000</v>
      </c>
      <c r="O173" s="45" t="s">
        <v>675</v>
      </c>
    </row>
    <row r="174" spans="1:15" ht="52.5">
      <c r="A174" s="19">
        <v>140779</v>
      </c>
      <c r="B174" s="19" t="s">
        <v>676</v>
      </c>
      <c r="C174" s="32" t="s">
        <v>677</v>
      </c>
      <c r="D174" s="32" t="s">
        <v>678</v>
      </c>
      <c r="E174" s="19" t="s">
        <v>679</v>
      </c>
      <c r="F174" s="34">
        <v>45674</v>
      </c>
      <c r="G174" s="34">
        <v>45674</v>
      </c>
      <c r="H174" s="34">
        <v>45959</v>
      </c>
      <c r="I174" s="8">
        <f ca="1">(TODAY()-G174)/(H174-G174)</f>
        <v>0.84561403508771926</v>
      </c>
      <c r="J174" s="17">
        <v>535624161.25999999</v>
      </c>
      <c r="K174" s="46">
        <v>535624161.25999999</v>
      </c>
      <c r="L174" s="47">
        <f t="shared" ref="L174:L181" si="23">M174/K174</f>
        <v>0.48778730017590688</v>
      </c>
      <c r="M174" s="46">
        <f t="shared" si="22"/>
        <v>261270663.52999997</v>
      </c>
      <c r="N174" s="46">
        <v>274353497.73000002</v>
      </c>
      <c r="O174" s="35" t="s">
        <v>680</v>
      </c>
    </row>
    <row r="175" spans="1:15" ht="52.5">
      <c r="A175" s="19">
        <v>142453</v>
      </c>
      <c r="B175" s="19" t="s">
        <v>681</v>
      </c>
      <c r="C175" s="32" t="s">
        <v>677</v>
      </c>
      <c r="D175" s="32" t="s">
        <v>682</v>
      </c>
      <c r="E175" s="19" t="s">
        <v>683</v>
      </c>
      <c r="F175" s="34">
        <v>45714</v>
      </c>
      <c r="G175" s="34">
        <v>45714</v>
      </c>
      <c r="H175" s="34">
        <v>45991</v>
      </c>
      <c r="I175" s="8">
        <f ca="1">(TODAY()-G175)/(H175-G175)</f>
        <v>0.72563176895306858</v>
      </c>
      <c r="J175" s="17">
        <v>349997364.07999998</v>
      </c>
      <c r="K175" s="46">
        <v>349997364.07999998</v>
      </c>
      <c r="L175" s="47">
        <f t="shared" si="23"/>
        <v>0.43659229377816855</v>
      </c>
      <c r="M175" s="46">
        <f t="shared" si="22"/>
        <v>152806151.99999997</v>
      </c>
      <c r="N175" s="46">
        <v>197191212.08000001</v>
      </c>
      <c r="O175" s="35" t="s">
        <v>684</v>
      </c>
    </row>
    <row r="176" spans="1:15" ht="52.5">
      <c r="A176" s="19">
        <v>143360</v>
      </c>
      <c r="B176" s="19" t="s">
        <v>685</v>
      </c>
      <c r="C176" s="32" t="s">
        <v>677</v>
      </c>
      <c r="D176" s="32" t="s">
        <v>686</v>
      </c>
      <c r="E176" s="19" t="s">
        <v>687</v>
      </c>
      <c r="F176" s="34">
        <v>45730</v>
      </c>
      <c r="G176" s="34">
        <v>45730</v>
      </c>
      <c r="H176" s="34">
        <v>45991</v>
      </c>
      <c r="I176" s="8">
        <f ca="1">(TODAY()-G176)/(H176-G176)</f>
        <v>0.70881226053639845</v>
      </c>
      <c r="J176" s="17">
        <v>206010972</v>
      </c>
      <c r="K176" s="46">
        <v>206010972</v>
      </c>
      <c r="L176" s="47">
        <f t="shared" si="23"/>
        <v>0.48690492077286057</v>
      </c>
      <c r="M176" s="46">
        <f t="shared" si="22"/>
        <v>100307756</v>
      </c>
      <c r="N176" s="46">
        <v>105703216</v>
      </c>
      <c r="O176" s="35" t="s">
        <v>688</v>
      </c>
    </row>
    <row r="177" spans="1:15" ht="42">
      <c r="A177" s="19">
        <v>143441</v>
      </c>
      <c r="B177" s="19" t="s">
        <v>689</v>
      </c>
      <c r="C177" s="32" t="s">
        <v>677</v>
      </c>
      <c r="D177" s="32" t="s">
        <v>690</v>
      </c>
      <c r="E177" s="19" t="s">
        <v>691</v>
      </c>
      <c r="F177" s="34">
        <v>45733</v>
      </c>
      <c r="G177" s="34">
        <v>45733</v>
      </c>
      <c r="H177" s="34">
        <v>45762</v>
      </c>
      <c r="I177" s="8">
        <v>1</v>
      </c>
      <c r="J177" s="17">
        <v>25186350</v>
      </c>
      <c r="K177" s="46">
        <v>25186350</v>
      </c>
      <c r="L177" s="47">
        <f t="shared" si="23"/>
        <v>1</v>
      </c>
      <c r="M177" s="46">
        <f t="shared" si="22"/>
        <v>25186350</v>
      </c>
      <c r="N177" s="46">
        <v>0</v>
      </c>
      <c r="O177" s="35" t="s">
        <v>692</v>
      </c>
    </row>
    <row r="178" spans="1:15" ht="42">
      <c r="A178" s="19">
        <v>143442</v>
      </c>
      <c r="B178" s="19" t="s">
        <v>689</v>
      </c>
      <c r="C178" s="32" t="s">
        <v>677</v>
      </c>
      <c r="D178" s="32" t="s">
        <v>690</v>
      </c>
      <c r="E178" s="19" t="s">
        <v>693</v>
      </c>
      <c r="F178" s="34">
        <v>45733</v>
      </c>
      <c r="G178" s="34">
        <v>45733</v>
      </c>
      <c r="H178" s="34">
        <v>45762</v>
      </c>
      <c r="I178" s="8">
        <v>1</v>
      </c>
      <c r="J178" s="17">
        <v>94394799</v>
      </c>
      <c r="K178" s="46">
        <v>94394799</v>
      </c>
      <c r="L178" s="47">
        <f t="shared" si="23"/>
        <v>1</v>
      </c>
      <c r="M178" s="46">
        <f t="shared" si="22"/>
        <v>94394799</v>
      </c>
      <c r="N178" s="46">
        <v>0</v>
      </c>
      <c r="O178" s="35" t="s">
        <v>694</v>
      </c>
    </row>
    <row r="179" spans="1:15" ht="42">
      <c r="A179" s="19">
        <v>144821</v>
      </c>
      <c r="B179" s="19" t="s">
        <v>695</v>
      </c>
      <c r="C179" s="32" t="s">
        <v>677</v>
      </c>
      <c r="D179" s="32" t="s">
        <v>690</v>
      </c>
      <c r="E179" s="19" t="s">
        <v>696</v>
      </c>
      <c r="F179" s="34">
        <v>45758</v>
      </c>
      <c r="G179" s="34">
        <v>45758</v>
      </c>
      <c r="H179" s="34">
        <v>45789</v>
      </c>
      <c r="I179" s="8">
        <v>1</v>
      </c>
      <c r="J179" s="17">
        <v>4932550</v>
      </c>
      <c r="K179" s="46">
        <v>4932550</v>
      </c>
      <c r="L179" s="47">
        <f t="shared" si="23"/>
        <v>1</v>
      </c>
      <c r="M179" s="46">
        <f t="shared" si="22"/>
        <v>4932550</v>
      </c>
      <c r="N179" s="46">
        <v>0</v>
      </c>
      <c r="O179" s="35" t="s">
        <v>697</v>
      </c>
    </row>
    <row r="180" spans="1:15" ht="52.5">
      <c r="A180" s="19">
        <v>145018</v>
      </c>
      <c r="B180" s="19" t="s">
        <v>698</v>
      </c>
      <c r="C180" s="32" t="s">
        <v>677</v>
      </c>
      <c r="D180" s="32" t="s">
        <v>690</v>
      </c>
      <c r="E180" s="19" t="s">
        <v>696</v>
      </c>
      <c r="F180" s="34">
        <v>45763</v>
      </c>
      <c r="G180" s="34">
        <v>45763</v>
      </c>
      <c r="H180" s="34">
        <v>45791</v>
      </c>
      <c r="I180" s="8">
        <v>1</v>
      </c>
      <c r="J180" s="17">
        <v>9724323</v>
      </c>
      <c r="K180" s="46">
        <v>9724323</v>
      </c>
      <c r="L180" s="47">
        <f t="shared" si="23"/>
        <v>1</v>
      </c>
      <c r="M180" s="46">
        <f t="shared" si="22"/>
        <v>9724323</v>
      </c>
      <c r="N180" s="46">
        <v>0</v>
      </c>
      <c r="O180" s="35" t="s">
        <v>699</v>
      </c>
    </row>
    <row r="181" spans="1:15" ht="52.5">
      <c r="A181" s="19">
        <v>149435</v>
      </c>
      <c r="B181" s="19" t="s">
        <v>700</v>
      </c>
      <c r="C181" s="32" t="s">
        <v>677</v>
      </c>
      <c r="D181" s="32" t="s">
        <v>690</v>
      </c>
      <c r="E181" s="19" t="s">
        <v>693</v>
      </c>
      <c r="F181" s="34">
        <v>45863</v>
      </c>
      <c r="G181" s="34">
        <v>45863</v>
      </c>
      <c r="H181" s="34">
        <v>45961</v>
      </c>
      <c r="I181" s="8">
        <f ca="1">(TODAY()-G181)/(H181-G181)</f>
        <v>0.53061224489795922</v>
      </c>
      <c r="J181" s="17">
        <v>13847720</v>
      </c>
      <c r="K181" s="46">
        <v>13847720</v>
      </c>
      <c r="L181" s="47">
        <f t="shared" si="23"/>
        <v>0</v>
      </c>
      <c r="M181" s="46">
        <f t="shared" si="22"/>
        <v>0</v>
      </c>
      <c r="N181" s="46">
        <v>13847720</v>
      </c>
      <c r="O181" s="35" t="s">
        <v>701</v>
      </c>
    </row>
    <row r="190" spans="1:15">
      <c r="A190" s="37"/>
      <c r="B190" s="38"/>
      <c r="E190" s="40"/>
      <c r="G190" s="1"/>
      <c r="I190" s="38"/>
      <c r="J190" s="1"/>
      <c r="K190" s="1"/>
      <c r="L190" s="39"/>
      <c r="M190" s="1"/>
      <c r="N190" s="1"/>
    </row>
    <row r="191" spans="1:15">
      <c r="A191" s="37"/>
      <c r="B191" s="38"/>
      <c r="E191" s="40"/>
      <c r="G191" s="1"/>
      <c r="I191" s="38"/>
      <c r="J191" s="1"/>
      <c r="K191" s="1"/>
      <c r="L191" s="39"/>
      <c r="M191" s="1"/>
      <c r="N191" s="1"/>
    </row>
    <row r="192" spans="1:15">
      <c r="A192" s="37"/>
      <c r="B192" s="38"/>
      <c r="E192" s="40"/>
      <c r="G192" s="1"/>
      <c r="I192" s="38"/>
      <c r="J192" s="1"/>
      <c r="K192" s="1"/>
      <c r="L192" s="39"/>
      <c r="M192" s="1"/>
      <c r="N192" s="1"/>
    </row>
    <row r="193" spans="1:14">
      <c r="A193" s="37"/>
      <c r="B193" s="38"/>
      <c r="E193" s="40"/>
      <c r="G193" s="1"/>
      <c r="I193" s="38"/>
      <c r="J193" s="1"/>
      <c r="K193" s="1"/>
      <c r="L193" s="39"/>
      <c r="M193" s="1"/>
      <c r="N193" s="1"/>
    </row>
  </sheetData>
  <autoFilter ref="A2:P2" xr:uid="{73D7EBD9-4FD7-4599-B473-EECC4A8AD8A6}"/>
  <mergeCells count="1">
    <mergeCell ref="A1:O1"/>
  </mergeCells>
  <conditionalFormatting sqref="A1">
    <cfRule type="duplicateValues" dxfId="9" priority="5"/>
    <cfRule type="duplicateValues" dxfId="8" priority="6"/>
  </conditionalFormatting>
  <conditionalFormatting sqref="A2">
    <cfRule type="duplicateValues" dxfId="7" priority="9"/>
    <cfRule type="duplicateValues" dxfId="6" priority="10"/>
  </conditionalFormatting>
  <conditionalFormatting sqref="A97:B157">
    <cfRule type="cellIs" dxfId="5" priority="4" operator="equal">
      <formula>#REF!</formula>
    </cfRule>
  </conditionalFormatting>
  <conditionalFormatting sqref="B158:B173 A174:B181">
    <cfRule type="cellIs" dxfId="4" priority="1" operator="equal">
      <formula>#REF!</formula>
    </cfRule>
  </conditionalFormatting>
  <conditionalFormatting sqref="D97:G181">
    <cfRule type="cellIs" dxfId="3" priority="2" operator="equal">
      <formula>#REF!</formula>
    </cfRule>
  </conditionalFormatting>
  <conditionalFormatting sqref="E174:H181">
    <cfRule type="cellIs" dxfId="2" priority="7" operator="equal">
      <formula>#REF!</formula>
    </cfRule>
  </conditionalFormatting>
  <conditionalFormatting sqref="O97:O157">
    <cfRule type="cellIs" dxfId="1" priority="8" operator="equal">
      <formula>#REF!</formula>
    </cfRule>
  </conditionalFormatting>
  <conditionalFormatting sqref="O174:O181">
    <cfRule type="cellIs" dxfId="0" priority="3" operator="equal">
      <formula>#REF!</formula>
    </cfRule>
  </conditionalFormatting>
  <hyperlinks>
    <hyperlink ref="O158" r:id="rId1" xr:uid="{40D6422F-8C76-488C-BD7D-FA25B01F00B2}"/>
    <hyperlink ref="O159" r:id="rId2" xr:uid="{A3CF7BDA-884F-484F-89C7-0B80FED88B56}"/>
    <hyperlink ref="O160" r:id="rId3" xr:uid="{D705F4B8-D8A4-4BBF-9CCC-04852986C08A}"/>
    <hyperlink ref="O161" r:id="rId4" xr:uid="{E933959D-A379-47B3-8F73-EB4CF0C7C3E0}"/>
    <hyperlink ref="O162" r:id="rId5" xr:uid="{82148E3F-2050-44C8-A54D-A31020D42994}"/>
    <hyperlink ref="O163" r:id="rId6" xr:uid="{4052CEC3-6B65-49F2-B0B2-EFFF4D349093}"/>
    <hyperlink ref="O164" r:id="rId7" xr:uid="{4E5C2972-195F-402D-B2BA-D79693734871}"/>
    <hyperlink ref="O165" r:id="rId8" xr:uid="{BE8BF21E-24FA-4D99-9FF4-B118F6E400F9}"/>
    <hyperlink ref="O166" r:id="rId9" xr:uid="{ECB9941E-17D6-4643-9455-1C27AEA43960}"/>
    <hyperlink ref="O167" r:id="rId10" xr:uid="{3E052E44-2E87-4151-99B8-EA2CC56C17C2}"/>
    <hyperlink ref="O168" r:id="rId11" xr:uid="{5310CB47-1FA5-4079-8623-630B2F519605}"/>
    <hyperlink ref="O169" r:id="rId12" xr:uid="{350590FE-DF6F-421B-97D8-D537F896C629}"/>
    <hyperlink ref="O170" r:id="rId13" xr:uid="{213CE3EA-60ED-4104-B460-42623CDD6F5E}"/>
    <hyperlink ref="O171" r:id="rId14" xr:uid="{29359908-B4C1-403D-9412-1BBD20658635}"/>
    <hyperlink ref="O172" r:id="rId15" xr:uid="{1B6A875F-3019-4D0F-951E-88C9B528FDE0}"/>
    <hyperlink ref="O173" r:id="rId16" xr:uid="{315082F1-B308-4923-8DB4-32C7613F7569}"/>
  </hyperlinks>
  <pageMargins left="0.7" right="0.7" top="0.75" bottom="0.75" header="0.3" footer="0.3"/>
  <pageSetup paperSize="9" orientation="portrait" r:id="rId17"/>
  <drawing r:id="rId1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75D4F03DF0CD4ABD80C6484C84F709" ma:contentTypeVersion="12" ma:contentTypeDescription="Crear nuevo documento." ma:contentTypeScope="" ma:versionID="9de58bf521ceaad2d1acfd454c748c87">
  <xsd:schema xmlns:xsd="http://www.w3.org/2001/XMLSchema" xmlns:xs="http://www.w3.org/2001/XMLSchema" xmlns:p="http://schemas.microsoft.com/office/2006/metadata/properties" xmlns:ns2="610e6b31-e1b0-4bc8-9941-542a54a45c41" xmlns:ns3="f1469820-18c6-472b-92c5-7cf7e8471edc" targetNamespace="http://schemas.microsoft.com/office/2006/metadata/properties" ma:root="true" ma:fieldsID="2966ca41bc788f807c8a3d364def4e5b" ns2:_="" ns3:_="">
    <xsd:import namespace="610e6b31-e1b0-4bc8-9941-542a54a45c41"/>
    <xsd:import namespace="f1469820-18c6-472b-92c5-7cf7e8471e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e6b31-e1b0-4bc8-9941-542a54a45c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c93782a-cc5e-4a24-9981-bfe21b1ae7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69820-18c6-472b-92c5-7cf7e8471ed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7b4fce7-d4a5-423b-bba5-c4a3096d1fcb}" ma:internalName="TaxCatchAll" ma:showField="CatchAllData" ma:web="f1469820-18c6-472b-92c5-7cf7e8471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469820-18c6-472b-92c5-7cf7e8471edc" xsi:nil="true"/>
    <lcf76f155ced4ddcb4097134ff3c332f xmlns="610e6b31-e1b0-4bc8-9941-542a54a45c4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E0D7838-6CC1-4E32-A607-A17FC42BDD1D}"/>
</file>

<file path=customXml/itemProps2.xml><?xml version="1.0" encoding="utf-8"?>
<ds:datastoreItem xmlns:ds="http://schemas.openxmlformats.org/officeDocument/2006/customXml" ds:itemID="{3CADA2E4-4990-419B-BA92-65AA1990C8EE}"/>
</file>

<file path=customXml/itemProps3.xml><?xml version="1.0" encoding="utf-8"?>
<ds:datastoreItem xmlns:ds="http://schemas.openxmlformats.org/officeDocument/2006/customXml" ds:itemID="{7EF1501B-8A6F-4A41-B784-6EEF4A49E0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Felipe Ortigoza Ulloa</dc:creator>
  <cp:keywords/>
  <dc:description/>
  <cp:lastModifiedBy>Subdirección de Contratación</cp:lastModifiedBy>
  <cp:revision/>
  <dcterms:created xsi:type="dcterms:W3CDTF">2025-08-13T21:08:59Z</dcterms:created>
  <dcterms:modified xsi:type="dcterms:W3CDTF">2025-09-15T17:12:21Z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0x0101004A75D4F03DF0CD4ABD80C6484C84F709</vt:lpwstr>
  </property>
  <property fmtid="{D5CDD505-2E9C-101B-9397-08002B2CF9AE}" pid="3" name="MediaServiceImageTags">
    <vt:lpwstr/>
  </property>
</Properties>
</file>