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plopez\Downloads\"/>
    </mc:Choice>
  </mc:AlternateContent>
  <xr:revisionPtr revIDLastSave="0" documentId="8_{80ABF237-5DC0-4151-ACDD-9C827738BF50}" xr6:coauthVersionLast="47" xr6:coauthVersionMax="47" xr10:uidLastSave="{00000000-0000-0000-0000-000000000000}"/>
  <workbookProtection workbookAlgorithmName="SHA-512" workbookHashValue="MqxEcDUmfrsstgW4XsRRmEw51I8Q4KQlp/BRbQMbwFFe/WpfbMy4967YJ0H1davGzFW/zVq8wqSXXndg0xJrlw==" workbookSaltValue="SEunLo70sB7MblZj960fpw==" workbookSpinCount="100000" lockStructure="1"/>
  <bookViews>
    <workbookView xWindow="-120" yWindow="-120" windowWidth="29040" windowHeight="15720" firstSheet="1" activeTab="1" xr2:uid="{00000000-000D-0000-FFFF-FFFF00000000}"/>
  </bookViews>
  <sheets>
    <sheet name="Instructivo" sheetId="6" state="hidden" r:id="rId1"/>
    <sheet name="Plan de Acción" sheetId="2" r:id="rId2"/>
    <sheet name="conpes" sheetId="8" state="hidden" r:id="rId3"/>
    <sheet name="Hoja2" sheetId="7" state="hidden" r:id="rId4"/>
    <sheet name="BASE" sheetId="9" state="hidden" r:id="rId5"/>
    <sheet name="PENDIENTES POR APROBAR" sheetId="10" state="hidden" r:id="rId6"/>
    <sheet name="INDICADOR TERRITORIAL" sheetId="11" state="hidden" r:id="rId7"/>
    <sheet name="Sheet1" sheetId="3" state="hidden" r:id="rId8"/>
    <sheet name="Hoja1" sheetId="4" state="hidden" r:id="rId9"/>
  </sheets>
  <definedNames>
    <definedName name="_xlnm._FilterDatabase" localSheetId="4" hidden="1">BASE!$A$1:$S$143</definedName>
    <definedName name="_xlnm._FilterDatabase" localSheetId="3" hidden="1">Hoja2!$A$2:$B$41</definedName>
    <definedName name="_xlnm._FilterDatabase" localSheetId="5" hidden="1">'PENDIENTES POR APROBAR'!$A$1:$S$19</definedName>
    <definedName name="_xlnm._FilterDatabase" localSheetId="1" hidden="1">'Plan de Acción'!$B$6:$U$157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39" i="2" l="1"/>
  <c r="N139" i="2"/>
  <c r="R13" i="10"/>
  <c r="R12" i="10"/>
  <c r="R11" i="10"/>
  <c r="R10" i="10"/>
  <c r="R9" i="10"/>
  <c r="T13" i="10"/>
  <c r="T12" i="10"/>
  <c r="T11" i="10"/>
  <c r="T10" i="10"/>
  <c r="T9" i="10"/>
  <c r="K19" i="10" l="1"/>
  <c r="K18" i="10"/>
  <c r="K143" i="9"/>
  <c r="K142" i="9"/>
  <c r="R137" i="9"/>
  <c r="K135" i="9"/>
  <c r="K134" i="9"/>
  <c r="K133" i="9"/>
  <c r="R132" i="9"/>
  <c r="K13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tc={23887E07-DC4D-47A3-B0A7-F469080693D0}</author>
    <author>tc={9FA95B6C-F32D-4553-ABA4-F2D4459134B2}</author>
  </authors>
  <commentList>
    <comment ref="R135" authorId="0" shapeId="0" xr:uid="{23887E07-DC4D-47A3-B0A7-F469080693D0}">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Corresponde a OPS + Viáticos</t>
      </text>
    </comment>
    <comment ref="R139" authorId="1" shapeId="0" xr:uid="{9FA95B6C-F32D-4553-ABA4-F2D4459134B2}">
      <text>
        <t>[Comentario encadenado]
Su versión de Excel le permite leer este comentario encadenado; sin embargo, las ediciones que se apliquen se quitarán si el archivo se abre en una versión más reciente de Excel. Más información: https://go.microsoft.com/fwlink/?linkid=870924
Comentario:
    Comprende valor de OPS + Viáticos, para apoyar el fortalecimiento institucional de empresas de servicios públicos y organizaciones comunitarias para la gobernanza del agua.</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tc={642C1D0B-4E61-4F59-BE20-7A14A6124661}</author>
  </authors>
  <commentList>
    <comment ref="R15" authorId="0" shapeId="0" xr:uid="{642C1D0B-4E61-4F59-BE20-7A14A6124661}">
      <text>
        <t>[Comentario encadenado]
Su versión de Excel le permite leer este comentario encadenado; sin embargo, las ediciones que se apliquen se quitarán si el archivo se abre en una versión más reciente de Excel. Más información: https://go.microsoft.com/fwlink/?linkid=870924
Comentario:
    Comprende valor de OPS + Viáticos, para apoyar el fortalecimiento institucional de empresas de servicios públicos y organizaciones comunitarias para la gobernanza del agua.</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<sst xmlns="http://schemas.openxmlformats.org/spreadsheetml/2006/main" count="6516" uniqueCount="2168">
  <si>
    <t>Ministerio de Igualdad y Equidad</t>
  </si>
  <si>
    <t>PÁGINA: 1 DE 1</t>
  </si>
  <si>
    <r>
      <t xml:space="preserve">Proceso: </t>
    </r>
    <r>
      <rPr>
        <sz val="11"/>
        <color rgb="FF000000"/>
        <rFont val="Verdana"/>
        <family val="2"/>
      </rPr>
      <t>XXXXXXX</t>
    </r>
  </si>
  <si>
    <t>CÓD: XXX-XX-XX-XXX</t>
  </si>
  <si>
    <r>
      <t xml:space="preserve">Formato: </t>
    </r>
    <r>
      <rPr>
        <sz val="11"/>
        <color rgb="FF000000"/>
        <rFont val="Verdana"/>
        <family val="2"/>
      </rPr>
      <t>XXXXXXXXX</t>
    </r>
  </si>
  <si>
    <t>V 0.X</t>
  </si>
  <si>
    <t>XX/XX/XXXX</t>
  </si>
  <si>
    <t>Instructivo</t>
  </si>
  <si>
    <t>Indicar las instrucciones para diligenciar cada una de las casillas del Formato</t>
  </si>
  <si>
    <t>Si usted copia o imprime este documento, el Ministerio de Igualdad y Equidad lo considerará como No Controlado y no se hace responsable por su consulta o uso. Si desea consultar la versión vigente y controlada, consulte a la oficina Asesora de Planeación. </t>
  </si>
  <si>
    <r>
      <t xml:space="preserve">Proceso: </t>
    </r>
    <r>
      <rPr>
        <sz val="10"/>
        <color rgb="FF000000"/>
        <rFont val="Verdana"/>
        <family val="2"/>
      </rPr>
      <t>Gestión Estratégica</t>
    </r>
  </si>
  <si>
    <t>CÓD: GE_A-FO-009</t>
  </si>
  <si>
    <r>
      <t xml:space="preserve">Formato: </t>
    </r>
    <r>
      <rPr>
        <sz val="10"/>
        <color rgb="FF000000"/>
        <rFont val="Verdana"/>
        <family val="2"/>
      </rPr>
      <t>Plan de Acción Institucional</t>
    </r>
  </si>
  <si>
    <t>V 1.0</t>
  </si>
  <si>
    <t xml:space="preserve">N. </t>
  </si>
  <si>
    <t>TRANSFORMACIONES</t>
  </si>
  <si>
    <t>CATALIZADORES</t>
  </si>
  <si>
    <t>Objetivo Estratégico / Operativo</t>
  </si>
  <si>
    <t>Dirección</t>
  </si>
  <si>
    <t>Dependencia</t>
  </si>
  <si>
    <t>Proceso</t>
  </si>
  <si>
    <t xml:space="preserve">Programa </t>
  </si>
  <si>
    <t>Estrategia Transformadora</t>
  </si>
  <si>
    <t>Actividad</t>
  </si>
  <si>
    <t>Indicador</t>
  </si>
  <si>
    <t>Formula</t>
  </si>
  <si>
    <t xml:space="preserve">Meta </t>
  </si>
  <si>
    <t>Unidad de medida</t>
  </si>
  <si>
    <t xml:space="preserve">Programación  </t>
  </si>
  <si>
    <t>Proyecto</t>
  </si>
  <si>
    <t>Recursos</t>
  </si>
  <si>
    <t>Marzo</t>
  </si>
  <si>
    <t>Junio</t>
  </si>
  <si>
    <t>Septiembre</t>
  </si>
  <si>
    <t>Dicimebre</t>
  </si>
  <si>
    <t>GII233</t>
  </si>
  <si>
    <t>Seguridad Humana y Justicia Social</t>
  </si>
  <si>
    <t>Estado eficiente al servicio de la ciudadanía</t>
  </si>
  <si>
    <t>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t>
  </si>
  <si>
    <t>Oficina de Relacionamiento con la Ciudadanía</t>
  </si>
  <si>
    <t>Despacho de la Ministra o Ministro</t>
  </si>
  <si>
    <t>Relacionamiento con la Ciudadanía</t>
  </si>
  <si>
    <t>No Aplica</t>
  </si>
  <si>
    <t>Gobernanza interna</t>
  </si>
  <si>
    <t>Desarrollar e implementar un modelo de gestión orientado a fortalecer la relación Estado–ciudadanía, que permita recibir, analizar y responder de manera oportuna las solicitudes provenientes de las ciudadanías</t>
  </si>
  <si>
    <t>Modelo de Gestión de PQRSD implementado</t>
  </si>
  <si>
    <t xml:space="preserve">Fase 1. Procedimiento de Gestión de PQRSD formulado y actualización de documentos dentro SIG. (25%) 
Fase 2: Socialización del procedimiento (25%) 
Fase 3: Implementación (25%) 
Fase 4: Evaluación (25%) 
</t>
  </si>
  <si>
    <t xml:space="preserve">Porcentaje </t>
  </si>
  <si>
    <t>NA</t>
  </si>
  <si>
    <t>-</t>
  </si>
  <si>
    <t>GII098</t>
  </si>
  <si>
    <t xml:space="preserve">Subdirección de Talento Humano </t>
  </si>
  <si>
    <t>Secretaría General</t>
  </si>
  <si>
    <t>Gestión del Talento Humano</t>
  </si>
  <si>
    <t xml:space="preserve">Gobernanza Interna </t>
  </si>
  <si>
    <t>Formular, implementar  y realizar seguimiento al Plan Anual de Vacantes y de Previsión de Recursos Humanos del Ministerio de Igualdad y Equidad.</t>
  </si>
  <si>
    <t>Porcentaje de Empleos Provistos</t>
  </si>
  <si>
    <t xml:space="preserve"> (Número de empleos provistos / Número de empleos priorizados para la vigencia) *100</t>
  </si>
  <si>
    <t>Porcentaje</t>
  </si>
  <si>
    <t>GII099</t>
  </si>
  <si>
    <t>Formular, implementar y realizar seguimiento al Plan de Seguridad y Salud en el Trabajo que permita avanzar en el cumplimiento de los requisitos de la Resolución 0312 de 2019 del Ministerio de Trabajo.</t>
  </si>
  <si>
    <t>Cumplimiento del Plan de Seguridad y Salud en el trabajo</t>
  </si>
  <si>
    <t>(Actividades ejecutadas del Plan Seguridad y Salud en el Trabajo / Actividades programadas en el Plan Seguridad y Salud en el Trabajo) *100</t>
  </si>
  <si>
    <t>GII106</t>
  </si>
  <si>
    <t>Subdirección de Talento Humano</t>
  </si>
  <si>
    <t>Gestion del Talento Humano</t>
  </si>
  <si>
    <t>Gobernanza Interna</t>
  </si>
  <si>
    <t>Formular, implementar y realizar seguimiento al el Plan de Bienestar Social e Incentivos Institucionales.</t>
  </si>
  <si>
    <t>Cumplimiento del Plan de Bienestar Social e Incentivos</t>
  </si>
  <si>
    <t xml:space="preserve">Sumatoria del porcentaje de avance de los componentes definidos en el PBI* peso ponderado de cada componente </t>
  </si>
  <si>
    <t>GII107</t>
  </si>
  <si>
    <t xml:space="preserve">Formular, implementar y realizar seguimiento al Plan Estratégico de Talento Humano del MinIgualdad. 
</t>
  </si>
  <si>
    <t xml:space="preserve">Seguimiento al PETH implementado
</t>
  </si>
  <si>
    <t xml:space="preserve">(Seguimientos al PETH realizados/ Seguimientos programados)*100
Nota: El seguimiento se hará trimestralmente, por lo que el denominador corresponde a Dos (2). </t>
  </si>
  <si>
    <t>GII108</t>
  </si>
  <si>
    <t>Implementar el Plan Institucional de Capacitación</t>
  </si>
  <si>
    <t>Cumplimiento del Plan Institucional de Capacitación</t>
  </si>
  <si>
    <t>Sumatoria del porcentaje de avance de los componentes definidos en el PIC* peso ponderado de cada componente</t>
  </si>
  <si>
    <t>GII234</t>
  </si>
  <si>
    <t>Oficina de Control Interno Disciplinario</t>
  </si>
  <si>
    <t>Aseguramiento del  control interno disciplinario</t>
  </si>
  <si>
    <t>Diseñar e implementar acciones preventivas para la transformación de comportamientos de las personas en el servicio público mediante socializaciones de prevención disciplinaria orientadas a promover la integridad, la transparencia y el cumplimiento de deberes funcionales.</t>
  </si>
  <si>
    <t>Número de socializaciones de prevención disciplinaria implementadas.</t>
  </si>
  <si>
    <t>Sumatoria de socializaciones implementadas en la vigencia.</t>
  </si>
  <si>
    <t>Número</t>
  </si>
  <si>
    <t>EJJ224</t>
  </si>
  <si>
    <t>Inclusión social y reconciliación</t>
  </si>
  <si>
    <t>Garantizar el derecho a la igualdad y equidad para toda la población colombiana, especialmente para los sujetos de especial protección constitucional.</t>
  </si>
  <si>
    <t>Dirección para el Barrismo Social</t>
  </si>
  <si>
    <t>Viceministerio de la Juventud</t>
  </si>
  <si>
    <t>Atención a las juventudes</t>
  </si>
  <si>
    <t xml:space="preserve">Aguante Popular por la Vida </t>
  </si>
  <si>
    <t>Espacios para la Juntanza</t>
  </si>
  <si>
    <t>Implementar las iniciativas de barrismo social con las organizaciones barristas</t>
  </si>
  <si>
    <t>Número de iniciativas de barrismo social implementadas</t>
  </si>
  <si>
    <t>Sumatoria de iniciativas de barrismo social implementadas</t>
  </si>
  <si>
    <t>ESS211</t>
  </si>
  <si>
    <t>Inclusión social</t>
  </si>
  <si>
    <t>Oficina de proyectos para la Igualdad y la Equidad</t>
  </si>
  <si>
    <t>Gestión de proyectos para la Igualdad y la Equidad</t>
  </si>
  <si>
    <t>Innovación pública y popular para la Igualdad y la Equidad</t>
  </si>
  <si>
    <t>Ecosistema Institucional del Sector Igualdad y Equidad</t>
  </si>
  <si>
    <t>Acompañar y asesorar en la estructuración de iniciativas y proyectos radicadas en la OPIE</t>
  </si>
  <si>
    <t>Porcentaje de iniciativas y proyectos radicados en la OPIE que reciben acompañamiento y asesoría en su estructuración.</t>
  </si>
  <si>
    <t>((Número de iniciativas-proyectos asesorados por mes) / (Total de iniciativas o proyectos radicados por mes en la OPIE)) *100</t>
  </si>
  <si>
    <t>porcentaje</t>
  </si>
  <si>
    <t>ESS212</t>
  </si>
  <si>
    <t>Socializar las metodologías para la estructuración de proyectos a la población objetivo del MIE</t>
  </si>
  <si>
    <t xml:space="preserve">Número de socializaciones de las metodologías para la estructuración de proyectos </t>
  </si>
  <si>
    <t xml:space="preserve">Sumatoria de socializaciones de las metodologías para la estructuración de proyectos </t>
  </si>
  <si>
    <t>CCC033</t>
  </si>
  <si>
    <t>Oficina de Saberes y Conocimientos Estratégicos</t>
  </si>
  <si>
    <t>Gestión de saberes y conocimientos Estratégicos</t>
  </si>
  <si>
    <t>Cambio Cultural para la erradicación de todas las formas de discriminación</t>
  </si>
  <si>
    <t xml:space="preserve">Aportar en la producción de la información que permita visibilizar y reconocer a las poblaciones ámbito de competencia de manera digna. </t>
  </si>
  <si>
    <t>Productos de información que permitan visibilizar y reconocer a las poblaciones ámbito de competencia de manera digna entregados.</t>
  </si>
  <si>
    <t xml:space="preserve">(número de productos entregados/ número de solicitudes recibidas) * 100
</t>
  </si>
  <si>
    <t>ESS213</t>
  </si>
  <si>
    <t>Igualdad y no discriminación</t>
  </si>
  <si>
    <t xml:space="preserve">Oficina de Saberes y Conocimientos Estratégicos </t>
  </si>
  <si>
    <t>Gestión de Saberes y conocimientos Estratégicos</t>
  </si>
  <si>
    <t xml:space="preserve">Innovación pública y Popular para la Igualdad y la Equidad </t>
  </si>
  <si>
    <t xml:space="preserve">
Diseñar técnica y metodológicamente el Sistema Nacional de Igualdad y Equidad (SNIE)</t>
  </si>
  <si>
    <t>Diseño técnico y operativo del Sistema Nacional de Igualdad y Equidad SNIE entregado.</t>
  </si>
  <si>
    <t xml:space="preserve">
H1: Borrador del documento técnico del SNIE (30%).
H2: Documento técnico final del SNIE aprobado (30%).
H3: Manual operativo del SNIE aprobado (40%).</t>
  </si>
  <si>
    <t>ESS070</t>
  </si>
  <si>
    <t xml:space="preserve">Viceministerio de los Pueblos Étnicos y Campesinos </t>
  </si>
  <si>
    <t>Atención a pueblos Étnicos y Campesinos</t>
  </si>
  <si>
    <t xml:space="preserve">Reconociendo Saberes en la Diferencia </t>
  </si>
  <si>
    <t>Avanzar en la formulación de la política pública para la erradicación del racismo y la discriminación racial</t>
  </si>
  <si>
    <t xml:space="preserve">Porcentaje de avance de la formulación de la política pública contra la discriminación racial de los pueblos étnicos
</t>
  </si>
  <si>
    <t>H1: Elaborar el diagnóstico de la Política (50%)
H2: Diseñar la ruta participativa para la construcción de la política (50%)</t>
  </si>
  <si>
    <t>CRR047</t>
  </si>
  <si>
    <t>Reconocimiento étnico y cultural</t>
  </si>
  <si>
    <t>Dirección para la Igualdad y Equidad de Comunidades Negras, Afrodescendientes, Raizales y Palenqueras</t>
  </si>
  <si>
    <t xml:space="preserve">Cuidando la Vida en el Territorio </t>
  </si>
  <si>
    <t xml:space="preserve">Condiciones para la Realización digna de la Vida </t>
  </si>
  <si>
    <t>Fortalecer a las guardias cimarronas como iniciativas de cuidado de la vida y del territorio</t>
  </si>
  <si>
    <t>Número de guardias cimarronas fortalecidas</t>
  </si>
  <si>
    <t>Sumatoria de guardias cimarronas fortalecidas</t>
  </si>
  <si>
    <t>IPP243</t>
  </si>
  <si>
    <t>Transformación productiva</t>
  </si>
  <si>
    <t>Economía popular</t>
  </si>
  <si>
    <t xml:space="preserve">Tejiendo Sistemas Económicos Propios </t>
  </si>
  <si>
    <t xml:space="preserve">Iniciativas Productivas  </t>
  </si>
  <si>
    <t>Fortalecer iniciativas productivas en la población Negra Afrodescendiente, Raizal y Palenquera</t>
  </si>
  <si>
    <t>Número de iniciativas productivas de la población Negra Afrodescendiente, Raizal y Palenquera fortalecidas</t>
  </si>
  <si>
    <t>Sumatoria de iniciativas productivas de la población Negra Afrodescendiente, Raizal y Palenquera fortalecidas</t>
  </si>
  <si>
    <t>IPP139</t>
  </si>
  <si>
    <t xml:space="preserve">Atender a la población Negra Afrodescendiente, Raizal y Palenquera con iniciativas productivas para el fortalecimiento de sistemas económicos propios basados en prácticas culturales, comunitarias y saberes ancestrales </t>
  </si>
  <si>
    <t>Número de personas de la población Negra Afrodescendiente, Raizal y Palenquera con iniciativas productivas para el fortalecimiento de sistemas económicos propios basados en prácticas culturales, comunitarias y saberes ancestrales atendidas</t>
  </si>
  <si>
    <t>Sumatoria de personas de la población Negra Afrodescendiente, Raizal y Palenquera con iniciativas productivas para el fortalecimiento de sistemas económicos propios basados en prácticas culturales, comunitarias y saberes ancestrales atendidas</t>
  </si>
  <si>
    <t>CRR205</t>
  </si>
  <si>
    <t>Fortalecer los consejos comunitarios que agrupan las guardias Cimarronas como iniciativas de cuidado de la vida y del territorio</t>
  </si>
  <si>
    <t>Número de Consejos Comunitarios fortalecidos</t>
  </si>
  <si>
    <t>Sumatoria de Consejos Comunitarios fortalecidos</t>
  </si>
  <si>
    <t>ESS014</t>
  </si>
  <si>
    <t>Derecho humano a la alimentación</t>
  </si>
  <si>
    <t>Fortalecimiento de la agricultura campesina, familiar y comunitaria</t>
  </si>
  <si>
    <t>Dirección para la Igualdad y la Equidad del Campesinado</t>
  </si>
  <si>
    <t>Formular la política pública para el campesinado según lo reglamentado por el Decreto 1004/24 de Comisión Mixta y en articulación con las entidades de gobierno que tengan competencia en el tema.</t>
  </si>
  <si>
    <t>Porcentaje de avance de formulación de la política pública para el campesinado.</t>
  </si>
  <si>
    <t>H1: Diseñar el plan de trabajo y la metodología para los encuentros territoriales de diálogo y participación.	40%
H2: Definir indicadores y construir la línea base	30%
H3: Realizar encuentros macrorregionales de diálogo y participación.	20%
H4: Socializar y concertar el documento final de política pública con la comisión mixta nacional.	10%</t>
  </si>
  <si>
    <t>IPP132</t>
  </si>
  <si>
    <t xml:space="preserve">Iniciativas Productivas </t>
  </si>
  <si>
    <t>Fortalecer iniciativas productivas y/o agro productivas de la población campesina</t>
  </si>
  <si>
    <t>Iniciativas productivas y/o agro productivas de la población campesina fortalecidas</t>
  </si>
  <si>
    <t>Sumatoria de Iniciativas productivas y/o agro productivas de la población campesina fortalecidas</t>
  </si>
  <si>
    <t>IPP137</t>
  </si>
  <si>
    <t>Dirección para la igualdad y la equidad del campesinado</t>
  </si>
  <si>
    <t>Atender a personas de la población campesina con iniciativas productivas y/o agro productivas para el fortalecimiento de sus sistemas económicos propios basados en prácticas culturales, comunitarias y saberes campesinos.</t>
  </si>
  <si>
    <t xml:space="preserve">Número de personas de la población campesina atendidas con iniciativas productivas y/o agro productivas para el fortalecimiento de sus sistemas económicos propios basados en prácticas culturales, comunitarias y saberes campesinos. </t>
  </si>
  <si>
    <t xml:space="preserve">Sumatoria de personas de la población campesina atendidas con iniciativas productivas y/o agro productivas para el fortalecimiento de sus sistemas económicos propios basados en prácticas culturales, comunitarias y saberes campesinos. </t>
  </si>
  <si>
    <t>RDD055</t>
  </si>
  <si>
    <t xml:space="preserve">Reconocimiento, Difusión y Transmisión de Saberes </t>
  </si>
  <si>
    <t>Atender población campesina del programa "cuidando la vida en el territorio", mediante la generación de capacidades organizativas, políticas y ambientales</t>
  </si>
  <si>
    <t>Número de campesinos y campesinas atendidas con estrategias de cuidado de la vida y del territorio, mediante la generación de capacidades organizativas, políticas y ambientales</t>
  </si>
  <si>
    <t>Sumatoria de Campesinos y campesinas atendidas con estrategias de cuidado de la vida y del territorio, mediante la generación de capacidades organizativas, políticas y ambientales</t>
  </si>
  <si>
    <t>CRR161</t>
  </si>
  <si>
    <t>Atención a pueblos étnicos y campesinos</t>
  </si>
  <si>
    <t>Fortalecer las Oficinas Municipales de Tierras en municipios con altos índices de informalidad en la tenencia de la tierra.</t>
  </si>
  <si>
    <t>Oficinas Municipales de tierras fortalecidas</t>
  </si>
  <si>
    <t>Sumatoria de Oficinas Municipales de tierras fortalecidas</t>
  </si>
  <si>
    <t>ESS054</t>
  </si>
  <si>
    <t>Coadyuvar de manera equitativa con el Ministerio del Interior y el Ministerio de Agricultura y Desarrollo Rural, en la garantía de los recursos técnicos, logísticos y económicos necesarios para el desarrollo de las sesiones de la Comisión Mixta Nacional para Asuntos Campesinos, los espacios autónomos previos, la secretaría técnica y los procesos de elección de los representantes regionales de las organizaciones campesinas.</t>
  </si>
  <si>
    <t>Número de personas de la población campesina que participa en la comisión mixta Nacional para asuntos campesinos</t>
  </si>
  <si>
    <t>Sumatoria de personas de la población campesina que participan en  la comisión mixta Nacional para asuntos campesinos</t>
  </si>
  <si>
    <t>ESS214</t>
  </si>
  <si>
    <t>Contribuir al proceso de ajuste institucional para la incorporación del enfoque campesino en las entidades, procesos y procedimientos del gobierno Nacional</t>
  </si>
  <si>
    <t>Documento institucional elaborado</t>
  </si>
  <si>
    <t>RDD250</t>
  </si>
  <si>
    <t>Implementar iniciativas de cuidado de la vida y del territorio que fortalezcan los procesos organizativos de las comunidades campesinas.</t>
  </si>
  <si>
    <t>Iniciativas de cuidado de la vida y del territorio que fortalezcan los procesos organizativos de las comunidades campesinas implementadas</t>
  </si>
  <si>
    <t>Sumatoria de iniciativas de cuidado de la vida y del territorio que fortalezcan los procesos organizativos de las comunidades campesinas implementadas</t>
  </si>
  <si>
    <t>IPP244</t>
  </si>
  <si>
    <t>Fortalecer las huertas y cocinas comunitarias de las organizaciones de mujeres pescadoras y campesinas</t>
  </si>
  <si>
    <t>Número de Organizaciones de mujeres pescadoras y campesinas fortalecidas</t>
  </si>
  <si>
    <t>Sumatoria de Organizaciones de mujeres pescadoras y campesinas fortalecidas</t>
  </si>
  <si>
    <t>IPP245</t>
  </si>
  <si>
    <t>Dirección para la igualdad y equidad de pueblos Indígenas</t>
  </si>
  <si>
    <t xml:space="preserve">Atender resguardos de la población Indígena con iniciativas productivas para el fortalecimiento de sistemas económicos propios basados en prácticas culturales, comunitarias y saberes ancestrales </t>
  </si>
  <si>
    <t>Resguardos de población Indígena atendidos con iniciativas productivas para el fortalecimiento de sistema económicos propios basados en prácticas culturales, comunitarias y saberes ancestrales</t>
  </si>
  <si>
    <t>Sumatoria de Resguardos de población Indígena atendidos con iniciativas productivas para el fortalecimiento de sistema económicos propios basados en prácticas culturales, comunitarias y saberes ancestrales</t>
  </si>
  <si>
    <t>IPP138</t>
  </si>
  <si>
    <t xml:space="preserve">Atender a población Indígena con iniciativas productivas para el fortalecimiento de sistemas económicos propios basados en prácticas culturales, comunitarias y saberes ancestrales </t>
  </si>
  <si>
    <t>Número de personas de la población Indígena atendidas con iniciativas productivas para el fortalecimiento de sistema económicos propios basados en prácticas culturales, comunitarias y saberes ancestrales</t>
  </si>
  <si>
    <t>Sumatoria de personas de la población Indígena atendidas con iniciativas productivas para el fortalecimiento de sistema económicos propios basados en prácticas culturales, comunitarias y saberes ancestrales</t>
  </si>
  <si>
    <t>CRR056</t>
  </si>
  <si>
    <t xml:space="preserve">Cuidando la vida en el territorio con los pueblos étnicos y campesinos.  
      </t>
  </si>
  <si>
    <t xml:space="preserve">Condiciones para la Realización Digna de la Vida </t>
  </si>
  <si>
    <t>Vincular guardias indígenas en el programa "cuidando la vida en el territorio", mediante la generación de capacidades organizativas, políticas y ambientales</t>
  </si>
  <si>
    <t>Número de Guardias indígenas vinculadas en el programa "cuidando la vida en el territorio", mediante la generación de capacidades organizativas, políticas y ambientales</t>
  </si>
  <si>
    <t>Sumatoria de Guardias indígenas vinculadas en el programa "cuidando la vida en el territorio", mediante la generación de capacidades organizativas, políticas y ambientales</t>
  </si>
  <si>
    <t>ARR0196</t>
  </si>
  <si>
    <t xml:space="preserve">Reconociendo Sabres en la Diferencia </t>
  </si>
  <si>
    <t>Acompañamiento para el restablecimiento de derechos   </t>
  </si>
  <si>
    <t xml:space="preserve">Realizar acompañamiento a la población Indígena para el restablecimiento de sus derechos basados en prácticas culturales, comunitarias y saberes ancestrales </t>
  </si>
  <si>
    <t xml:space="preserve">Número de acompañamientos a la población Indígena para el restablecimiento de sus derechos basados en prácticas culturales, comunitarias y saberes ancestrales </t>
  </si>
  <si>
    <t xml:space="preserve">Sumatoria de acompañamientos a la población Indígena para el restablecimiento de sus derechos basados en prácticas culturales, comunitarias y saberes ancestrales </t>
  </si>
  <si>
    <t>IPP246</t>
  </si>
  <si>
    <t>Dirección para la Igualdad y Equidad del Pueblo Rrom</t>
  </si>
  <si>
    <t>Fortalecer unidades económicas y emprendimientos soportados en usos y costumbres del pueblo Rrom</t>
  </si>
  <si>
    <t>Número de unidades económicas fortalecidas</t>
  </si>
  <si>
    <t>Sumatoria de unidades económicas fortalecidas</t>
  </si>
  <si>
    <t>APPC183</t>
  </si>
  <si>
    <t>Alianzas público populares, comunitarias y solidarias</t>
  </si>
  <si>
    <t>Fortalecer las capacidades productivas y de gestión comunitaria a través del modelo asociativo tradicional Rrom “Vortechia”.</t>
  </si>
  <si>
    <t>Número de Kumpanyas que fortalecen sus capacidades productivas y de gestión mediante procesos formativos basados en la asociatividad tradicional “Vortechia”.</t>
  </si>
  <si>
    <t>Sumatoria de Kumpanyas que fortalecen sus capacidades productivas y de gestión mediante procesos formativos basados en la asociatividad tradicional “Vortechia”.</t>
  </si>
  <si>
    <t>CCC069</t>
  </si>
  <si>
    <t>Diversidad cultural</t>
  </si>
  <si>
    <t xml:space="preserve">Fortalecer la transmisión de la Shib Románi y estrategia cultural de cuidado del pueblo Rrom	</t>
  </si>
  <si>
    <t>Formulación e implementación del Programa de formación de la lengua Romanes</t>
  </si>
  <si>
    <t xml:space="preserve"> Programa de formación de la lengua Romanes formulado e implementado</t>
  </si>
  <si>
    <t>EJJ225</t>
  </si>
  <si>
    <t xml:space="preserve">Espacios para la Juntanza </t>
  </si>
  <si>
    <t>Fortalecer a los jóvenes Rrom con la construcción e implementación de iniciativas de autocuidado individual y colectivo, incorporando el cuidado de la naturaleza</t>
  </si>
  <si>
    <t>Número de iniciativas de autocuidado individual y colectivo incorporando el cuidado de la naturaleza</t>
  </si>
  <si>
    <t>Sumatoria de iniciativas de autocuidado individual y colectivo incorporando el cuidado de la naturaleza</t>
  </si>
  <si>
    <t>ARR016</t>
  </si>
  <si>
    <t>Igualdad de género</t>
  </si>
  <si>
    <t>Reconociendo Saberes en la Diferencia</t>
  </si>
  <si>
    <t>Formular de manera concertada el Plan de Acciones afirmativas teniendo en cuenta las condiciones socioeconómico de las mujeres Rrom con enfoque de género.</t>
  </si>
  <si>
    <t>Plan de Acciones afirmativas formulado teniendo en cuenta las condiciones socioeconómico de las mujeres Rrom con enfoque de género</t>
  </si>
  <si>
    <t>Plan de Acciones afirmativas formulado teniendo en cuenta las condiciones socioeconómico de las mujeres Rrom con un enfoque de género</t>
  </si>
  <si>
    <t>ESS215</t>
  </si>
  <si>
    <t>Dirección para la Garantía de los Derechos de las Personas con Discapacidad</t>
  </si>
  <si>
    <t>Viceministerio de las Diversidades</t>
  </si>
  <si>
    <t>Gestión para la promoción de los derechos de los sujetos en su diversidad.</t>
  </si>
  <si>
    <t>Tejiendo comunidad para personas con discapacidad</t>
  </si>
  <si>
    <t xml:space="preserve">Realizar la socialización en los territorios de la Política Nacional de Discapacidad para la adopción de los ejes de la política nacional a nivel territorial </t>
  </si>
  <si>
    <t xml:space="preserve">Número de territorios con socialización para la adopción de los ejes de la política nacional de discapacidad
</t>
  </si>
  <si>
    <t>Sumatoria de territorios que han recibido socialización para la adopción de los ejes de la política nacional de discapacidad</t>
  </si>
  <si>
    <t>ARR0197</t>
  </si>
  <si>
    <t>Definir los lineamientos para la implementación de la hoja de ruta para los ajustes razonables en el empleo público y privado, formación para el trabajo y emprendimiento para las personas con discapacidad *</t>
  </si>
  <si>
    <t xml:space="preserve">Avance en la formulación de los lineamientos para la implementación de la hoja de ruta para los ajustes razonables en el empleo público y privado, formación para el trabajo y emprendimiento para las personas con discapacidad </t>
  </si>
  <si>
    <t>Porcentaje de avance en los lineamientos para la implementación de la hoja de ruta para los ajustes razonables:
Hito 1: Recopilación y revisión de los cuatros componentes de la hoja de ruta para los ajustes razonables = 30%
Hito 2: Consolidación del documento de los componentes de la hoja de ruta para los ajustes razonables = 40%
Hito 3: Elaboración del documento final de los lineamientos para la implementación de la hoja de ruta para los ajustes razonables = 30%</t>
  </si>
  <si>
    <t>ESS216</t>
  </si>
  <si>
    <t>Fortalecer y asistir técnicamente a las instancias del Sistema Nacional de Discapacidad - SND (CND, GES, Nacional, Comités Departamentales, Distritales y Municipales)*</t>
  </si>
  <si>
    <t xml:space="preserve">Número de instancias del SND fortalecidas </t>
  </si>
  <si>
    <t xml:space="preserve">Sumatoria de instancias del SND fortalecidas </t>
  </si>
  <si>
    <t>ESS217</t>
  </si>
  <si>
    <t>Dirección para Personas Mayores</t>
  </si>
  <si>
    <t xml:space="preserve">Viceministerio para las Poblaciones y Territorios excluidos y la Superación de la Pobreza </t>
  </si>
  <si>
    <t>Atención a poblaciones y territorios Excluidos y Marginados</t>
  </si>
  <si>
    <t>Dignidad y Reconocimiento para la Vida Plena de las Personas Mayores</t>
  </si>
  <si>
    <t>Realizar seguimiento a la implementación del Plan de Acción Intersectorial de la Política Pública de Envejecimiento y Vejez para contribuir el avance efectivo de las acciones previstas.</t>
  </si>
  <si>
    <t>Informe de seguimiento a la implementación y cumplimiento de las acciones por parte de las entidades responsables.</t>
  </si>
  <si>
    <t>Número de informes de seguimiento elaborados para verificar la implementación y el cumplimiento de las acciones del Plan de Acción.</t>
  </si>
  <si>
    <t>CRR058</t>
  </si>
  <si>
    <t>Promover la participación de las personas mayores en espacios destinados al desarrollo de actividades orientadas al fortalecimiento de capacidades, la autonomía, el reconocimiento de sus saberes y el acceso a servicios.</t>
  </si>
  <si>
    <t xml:space="preserve">Personas mayores que participan en actividades de autonomía, fortalecimiento de capacidades, reconocimiento de saberes y acceso a servicios. </t>
  </si>
  <si>
    <t xml:space="preserve"> Sumatoria de personas mayores que participan en actividades de autonomía, fortalecimiento de capacidades, reconocimiento de saberes y acceso a servicios. </t>
  </si>
  <si>
    <t>EJJ158</t>
  </si>
  <si>
    <t>Fortalecer Formas organizativas para la atención a personas mayores</t>
  </si>
  <si>
    <t>Número de formas organizativas para atención a personas mayores fortalecidas</t>
  </si>
  <si>
    <t>Sumatoria de formas organizativas fortalecidas para atención a personas mayores</t>
  </si>
  <si>
    <t>CRR160</t>
  </si>
  <si>
    <t xml:space="preserve">Adquirir y disponer los insumos o elementos aprobados para el Reconocimiento y/o fortalecimiento de las iniciativas lideradas por las Personas Mayores. </t>
  </si>
  <si>
    <t>Número de iniciativas lideradas por las personas mayores que reciben elementos para su fortalecimiento</t>
  </si>
  <si>
    <t>Sumatoria de iniciativas lideradas por las personas mayores que reciben elementos para su fortalecimiento</t>
  </si>
  <si>
    <t>CRR206</t>
  </si>
  <si>
    <t xml:space="preserve">Vincular a las Personas Mayores en espacios para el desarrollo de actividades de acompañamiento, protección y cuidado. </t>
  </si>
  <si>
    <t xml:space="preserve">Personas mayores que participan en espacios para desarrollo de actividades de acompañamiento, protección y cuidado. </t>
  </si>
  <si>
    <t xml:space="preserve">Sumatoria de personas mayores que participan en espacios para el desarrollo de actividades de acompañamiento, protección y cuidado. </t>
  </si>
  <si>
    <t xml:space="preserve">Número </t>
  </si>
  <si>
    <t>ICC119</t>
  </si>
  <si>
    <t>Erradicar las desigualdades e inequidades territoriales mediante la garantía de los derechos, para vivir dignamente.</t>
  </si>
  <si>
    <t>Dirección para la Población Migrante</t>
  </si>
  <si>
    <t xml:space="preserve">Raíces en movimiento, Migración y Acogida </t>
  </si>
  <si>
    <t xml:space="preserve">Infraestructura para cerrar brechas </t>
  </si>
  <si>
    <t>Poner a disposición de la población migrante los Centros de Atención en las principales ciudades</t>
  </si>
  <si>
    <t>Número de personas atendidas en los centros de atención a población migrante</t>
  </si>
  <si>
    <t>Sumatoria de personas atendidas en los centros de atención a población migrante</t>
  </si>
  <si>
    <t>CRR207</t>
  </si>
  <si>
    <t>Fortalecimiento de la atención, protección, formación e integración de la población migrante y comunidades de acogida a través de la implementación de un conjunto integral de acciones territoriales, pedagógicas y comunitarias</t>
  </si>
  <si>
    <t>Personas que participan en los fortalecimientos de la atención, protección, formación e integración de la población migrante y comunidades de acogida</t>
  </si>
  <si>
    <t>Sumatoria de personas que participan en los fortalecimientos de la atención, protección, formación e integración de la población migrante y comunidades de acogida</t>
  </si>
  <si>
    <t>GII235</t>
  </si>
  <si>
    <t>Estado eficiente</t>
  </si>
  <si>
    <t>Direccionamiento Estratégico</t>
  </si>
  <si>
    <t>Elaborar y entregar al Departamento Administrativo de la Función Pública (DAFP), un documento técnico unificado para el Ministerio, donde se emitan recomendaciones frente a la transversalización de los enfoques que deberían ser adoptados en las políticas de gestión y desempeño institucional y de empleo público.</t>
  </si>
  <si>
    <t>Fases ejecutadas del documento técnico de transversalización de los enfoques</t>
  </si>
  <si>
    <t xml:space="preserve">Fase 1. Gestión del conocimiento (Talleres y/o mesas de trabajo con los Viceministerios, Oficina de Saberes y Oficina de Planeación) (30%)
Fase 2: Unificación y consolidación de los diferentes documentos aportados por las dependencias (30%) 
Fase 3: Socialización y ajuste del documento (30%) 
Fase 4: Radicación al DAFP (10%) </t>
  </si>
  <si>
    <t>ARR012</t>
  </si>
  <si>
    <t>Juventud en paz</t>
  </si>
  <si>
    <t>Dirección de Jóvenes en Paz</t>
  </si>
  <si>
    <t xml:space="preserve">Jóvenes en Paz </t>
  </si>
  <si>
    <t>Implementar una ruta de atención integral para jóvenes entre 14 y 28 años, que les permita romper ciclos de violencia y promover su vinculación educativa, laboral y social</t>
  </si>
  <si>
    <t>Jóvenes vinculados a la ruta de atención integral</t>
  </si>
  <si>
    <t>Sumatoria de Jóvenes vinculados a la ruta de atención integral</t>
  </si>
  <si>
    <t>EJJ192</t>
  </si>
  <si>
    <t>Dirección para el Goce Efectivo de los Derechos y el Fomento de Oportunidades para la Juventud</t>
  </si>
  <si>
    <t xml:space="preserve">Oportunidades para la Vida de las Juventudes </t>
  </si>
  <si>
    <t>Realizar encuentros y sesiones en el marco del cumplimiento al estatuto de ciudadanía juvenil.</t>
  </si>
  <si>
    <t>Sesiones y encuentros del estatuto de ciudadanía juvenil realizadas</t>
  </si>
  <si>
    <t>Sumatoria de sesiones y encuentros del estatuto de ciudadanía juvenil realizadas</t>
  </si>
  <si>
    <t>RDD251</t>
  </si>
  <si>
    <t xml:space="preserve">Oficina Asesora de Comunicaciones </t>
  </si>
  <si>
    <t>Gestión de Comunicaciones</t>
  </si>
  <si>
    <t>Implementar el Plan Estratégico de Comunicaciones</t>
  </si>
  <si>
    <t xml:space="preserve">Porcentaje de implementación del Plan Estratégico de Comunicaciones </t>
  </si>
  <si>
    <t>Número de estrategias del Plan Estratégico de Comunicaciones implementadas / Total de estrategias priorizadas) × 100%</t>
  </si>
  <si>
    <t>RDD252</t>
  </si>
  <si>
    <t xml:space="preserve">Subdirección de Contratación </t>
  </si>
  <si>
    <t>Gestión Contractual</t>
  </si>
  <si>
    <t>Realizar capacitaciones y/o socializaciones al interior del MIE sobre los diferentes lineamientos de gestión contractual</t>
  </si>
  <si>
    <t>Número de capacitaciones y/o socializaciones realizadas al interior del MIE sobre los diferentes lineamientos de gestión contractual</t>
  </si>
  <si>
    <t>Sumatoria de capacitaciones y/o socializaciones sobre los diferentes lineamientos de gestión contractual</t>
  </si>
  <si>
    <t>GII180</t>
  </si>
  <si>
    <t>Realizar seguimiento contractual a lo proyectado en el Plan Anual de Adquisiciones en el Ministerio</t>
  </si>
  <si>
    <t>Plan Anual de Adquisiciones ejecutado.</t>
  </si>
  <si>
    <t xml:space="preserve">
Sumatoria de seguimientos realizados</t>
  </si>
  <si>
    <t>APP004</t>
  </si>
  <si>
    <t>Seguridad humana y justicia social</t>
  </si>
  <si>
    <t>Prevención de violencias y fortalecimiento de la convivencia</t>
  </si>
  <si>
    <t>Dirección para la Prevención y Atención de las Violencias contra las Mujeres</t>
  </si>
  <si>
    <t>Viceministerio de las Mujeres</t>
  </si>
  <si>
    <t>Atención a las mujeres</t>
  </si>
  <si>
    <t xml:space="preserve">Abordaje Integral de las Violencias contra las Mujeres </t>
  </si>
  <si>
    <t>Abordaje psicosocial, psicoespiritual y bien-estar</t>
  </si>
  <si>
    <t>Orientar a víctimas de violencias basadas en género a través de la línea 155 Salvia</t>
  </si>
  <si>
    <t>Número de orientaciones brindadas a mujeres víctimas de VBG en la línea 155</t>
  </si>
  <si>
    <t>Sumatoria de casos de VBG orientados</t>
  </si>
  <si>
    <t>ARR013</t>
  </si>
  <si>
    <t>Entregar medidas de emergencia a mujeres en sus diversidades en riesgo de feminicidio, sus dependientes y a familiares de víctimas de feminicidio</t>
  </si>
  <si>
    <t>Número de medidas de emergencia entregadas</t>
  </si>
  <si>
    <t>Sumatoria de medidas de emergencia entregadas</t>
  </si>
  <si>
    <t>ARR078</t>
  </si>
  <si>
    <t>Enrutar casos de violencias basadas en género a través de la línea 155 Salvia</t>
  </si>
  <si>
    <t>Número de casos de violencias basadas en género enrutados en la plataforma tecnológica Salvia</t>
  </si>
  <si>
    <t>Sumatoria casos de VBG enrutados en Salvia</t>
  </si>
  <si>
    <t>ARR079</t>
  </si>
  <si>
    <t>Monitorear y hacer seguimiento a la efectiva aplicación de la ruta de atención de los casos en Salvia</t>
  </si>
  <si>
    <t>Número de casos de violencias basadas en género con seguimiento en la plataforma tecnológica Salvia</t>
  </si>
  <si>
    <t>Sumatoria casos de VBG con seguimiento en Salvia</t>
  </si>
  <si>
    <t>RDD253</t>
  </si>
  <si>
    <t>Crear y/o fortalecer observatorios indígenas para Mujer, Familia y Generación</t>
  </si>
  <si>
    <t>Número de observatorios indígenas creados y/o fortalecidos para Mujer, Familia y Generación</t>
  </si>
  <si>
    <t>Sumatoria observatorios indígenas creados y/o fortalecidos para Mujer, Familia y Generación</t>
  </si>
  <si>
    <t>ARR0199</t>
  </si>
  <si>
    <t>Diseñar e implementar un Plan de Acción Urgente para Mujer, Familia y Generación indígena</t>
  </si>
  <si>
    <t xml:space="preserve">Número del Plan de Acción Urgente para Mujer, Familia y Generación indígena diseñado e implementado </t>
  </si>
  <si>
    <t xml:space="preserve">Sumatoria de Plan de Acción Urgente para la Mujer, Familia y Generación indígena diseñado e implementado </t>
  </si>
  <si>
    <t>RDD254</t>
  </si>
  <si>
    <t>Dirección para la Autonomía Económica de las Mujeres</t>
  </si>
  <si>
    <t xml:space="preserve">Autonomía Económica de las Mujeres </t>
  </si>
  <si>
    <t>Diseñar e implementar un módulo para la autonomía económica de las mujeres.</t>
  </si>
  <si>
    <t>Número de módulos para la autonomía económica de las mujeres diseñados e implementados.</t>
  </si>
  <si>
    <t>Sumatoria de módulos para la autonomía económica de las mujeres, diseñas e implementados.</t>
  </si>
  <si>
    <t>ICC113</t>
  </si>
  <si>
    <t xml:space="preserve">Generar escenarios para el encuentro de las mujeres, su vinculación a las acciones institucionales para la garantía de derechos y el fortalecimiento de sus procesos de empoderamiento individual, comunitario, social, político y productivo. </t>
  </si>
  <si>
    <t xml:space="preserve">Dirección para la Garantia de los Derechos de las Mujeres </t>
  </si>
  <si>
    <t xml:space="preserve">Atención a Mujeres </t>
  </si>
  <si>
    <t xml:space="preserve">Casas para la Dignidad de las Mujeres </t>
  </si>
  <si>
    <t xml:space="preserve">Infraestructura para Cerrar Brechas </t>
  </si>
  <si>
    <t xml:space="preserve">Construir y dotar las nuevas casas para la dignidad de las mujeres </t>
  </si>
  <si>
    <t>ICC086</t>
  </si>
  <si>
    <t>Adecuar y dotar casas para la dignidad de las mujeres.</t>
  </si>
  <si>
    <t>Número de casas para la dignidad de las mujeres adecuadas y dotadas.</t>
  </si>
  <si>
    <t>Sumatoria de casas para la dignidad de las mujeres adecuadas y dotadas.</t>
  </si>
  <si>
    <t>EJJ226</t>
  </si>
  <si>
    <t>Fortalecer y generar escenarios para el encuentro de las mujeres, su vinculación a las acciones institucionales para la garantía de derechos y el fortalecimiento de sus procesos de empoderamiento individual, comunitario, social, político y productivo.</t>
  </si>
  <si>
    <t>Espacios para la juntanza</t>
  </si>
  <si>
    <t xml:space="preserve">Caracterizar los procesos organizativos sociales, comunitarios y populares de las mujeres que acceden a las casas para la dignidad de las mujeres. </t>
  </si>
  <si>
    <t xml:space="preserve">Número de procesos organizativos sociales, comunitarios y populares de las mujeres caracterizados. </t>
  </si>
  <si>
    <t>Sumatoria de procesos organizativos sociales, comunitarios y populares de las mujeres caracterizados.</t>
  </si>
  <si>
    <t>EJJ227</t>
  </si>
  <si>
    <t xml:space="preserve">Fortalecer procesos organizativos, sociales, comunitarios y populares de las mujeres para la apropiación, uso y disfrute de las casas para la dignidad de las mujeres.  </t>
  </si>
  <si>
    <t>Número de procesos organizativos, sociales, comunitarios y populares de las mujeres fortalecidos.</t>
  </si>
  <si>
    <t>Sumatoria de procesos organizativos, sociales, comunitarios y populares de las mujeres fortalecidos.</t>
  </si>
  <si>
    <t>RDD255</t>
  </si>
  <si>
    <t>Facilitar los medios para el desarrollo y consolidación de los procesos organizativos, comunitarios y territoriales de las mujeres.</t>
  </si>
  <si>
    <t>Mujeres en  el Centro de la Política de la Vida, la Paz y el Territorio</t>
  </si>
  <si>
    <t>Formular e implementar un plan de fortalecimiento participativo en políticas públicas propias para las mujeres del pueblo Eperara, en cumplimiento del Auto 620.</t>
  </si>
  <si>
    <t>Número de planes de fortalecimiento en políticas públicas propias para las mujeres del pueblo Eperara, formulados e implementados.</t>
  </si>
  <si>
    <t xml:space="preserve">Sumatoria de planes de fortalecimiento para las mujeres del pueblo Eperara, formulados e implementados. </t>
  </si>
  <si>
    <t>RDD256</t>
  </si>
  <si>
    <t>Crear un semillero de formación propio de las mujeres del pueblo Awá como parte del cumplimiento de los compromisos del Auto 620</t>
  </si>
  <si>
    <t>Semillero de formación propio de las mujeres del pueblo Awá creado</t>
  </si>
  <si>
    <t>Sumatoria de semilleros creados</t>
  </si>
  <si>
    <t>RDD257</t>
  </si>
  <si>
    <t>Implementar un proceso formativo para el fortalecimiento de las mujeres de los consejos comunitarios de ASOCOETNAR, en cumplimiento de los compromisos del Auto 620.</t>
  </si>
  <si>
    <t>Proceso formativo para el fortalecimiento de las mujeres de los CC de ASOCOETNAR implementados</t>
  </si>
  <si>
    <t>Sumatoria de procesos formativos implementados</t>
  </si>
  <si>
    <t>EJJ228</t>
  </si>
  <si>
    <t xml:space="preserve">Fortalecer liderazgos e iniciativas de las mujeres para la participación,
representación e incidencia en espacios de toma de decisiones.                                                                                                                                                 </t>
  </si>
  <si>
    <t>Diseñar e implementar la Escuela Nacional de Mujeres: Juntas y Revueltas.</t>
  </si>
  <si>
    <t>Escuela Nacional de Mujeres diseñada e implementada</t>
  </si>
  <si>
    <t>Sumatoria de la Escuela Nacional de Mujeres</t>
  </si>
  <si>
    <t>CRR208</t>
  </si>
  <si>
    <t>1. Facilitar los medios para el desarrollo y consolidación de los procesos organizativos, comunitarios y territoriales de las mujeres.                                     3. Promover la participación de las mujeres para la construcción de paz comunitaria
y defensa del ambiente, los territorios y la vida.</t>
  </si>
  <si>
    <t xml:space="preserve">condiciones para la Realización digna de la Vida </t>
  </si>
  <si>
    <t>Diseñar e implementar una estrategia de fortalecimiento de los ejercicios de participación y representación de las mujeres para la promoción de sus derechos y procesos organizativos en el territorio nacional.</t>
  </si>
  <si>
    <t>Número de estrategias de fortalecimiento de la participación y representación de las mujeres diseñados e implementados.</t>
  </si>
  <si>
    <t>Sumatoria de las estrategias de fortalecimiento de la participación y representación de las mujeres diseñados e implementados.</t>
  </si>
  <si>
    <t>EJJ229</t>
  </si>
  <si>
    <t>Fortalecer liderazgos e iniciativas de las mujeres para la participación,
representación e incidencia en espacios de toma de decisiones.</t>
  </si>
  <si>
    <t>Fortalecer iniciativas organizativas de las mujeres en todas sus diversidades a través de asistencia técnica y dotación.</t>
  </si>
  <si>
    <t>Número de iniciativas organizativas de las mujeres en todas sus diversidades fortalecidas a través de asistencia técnica y dotación.</t>
  </si>
  <si>
    <t>Sumatoria de iniciativas organizativas de las mujeres en todas sus diversidades fortalecidas a través de asistencia técnica y dotación.</t>
  </si>
  <si>
    <t>EJJ230</t>
  </si>
  <si>
    <t>Promover la participación de las mujeres para la construcción de paz comunitaria
y defensa del ambiente, los territorios y la vida.</t>
  </si>
  <si>
    <t>Apoyar el alistamiento de las mujeres indígenas para la territorialización del PAN 1325</t>
  </si>
  <si>
    <t>Número de encuentros de alistamiento para la territorialización del PAN 1325 realizados con mujeres indígenas.</t>
  </si>
  <si>
    <t>Sumatoria de de encuentros de alistamiento para la territorialización del PAN 1325 realizados con mujeres indígenas.</t>
  </si>
  <si>
    <t>EJJ231</t>
  </si>
  <si>
    <t>Socializar la Resolución 1325 y su plan de acción con organizaciones, consejos comunitarios, Juntas de Acción Comunal, instituciones educativas, medios de comunicación y funcionariado público para garantizar su implementación.</t>
  </si>
  <si>
    <t>Número de encuentros de socialización de la Resolución 1325 realizados.</t>
  </si>
  <si>
    <t>Sumatoria de encuentros de socialización de la Resolución 1325 realizados.</t>
  </si>
  <si>
    <t>EJJ232</t>
  </si>
  <si>
    <t>Promover encuentros interculturales de mujeres de diferentes orígenes que han convivido en territorios urbanos y rurales marcados por el conflicto armado interno.</t>
  </si>
  <si>
    <t>Número de encuentros interculturales de mujeres constructoras de paz realizados.</t>
  </si>
  <si>
    <t>Sumatoria de encuentros interculturales de mujeres constructoras de paz realizados.</t>
  </si>
  <si>
    <t>IPP247</t>
  </si>
  <si>
    <t xml:space="preserve">Madres Cabeza de Familia </t>
  </si>
  <si>
    <t>Mujeres Amancay</t>
  </si>
  <si>
    <t>Iniciativas productivas</t>
  </si>
  <si>
    <t>Entregar insumos y activos productivos a mujeres madres cabeza de familia para fortalecer sus unidades productivas.</t>
  </si>
  <si>
    <t>Número de mujeres madres cabeza de familia que reciben insumos y activos productivos para fortalecer sus unidades productivas.</t>
  </si>
  <si>
    <t>Sumatoria de mujeres madres cabeza de familia que reciben insumos y activos productivos para fortalecer sus unidades productivas.</t>
  </si>
  <si>
    <t>ESS218</t>
  </si>
  <si>
    <t>Diseñar un documento de lineamientos para la creación de política pública para mujeres cabeza de familia con enfoque de género, interseccional y territorial</t>
  </si>
  <si>
    <t>Número de documentos de lineamientos para la creación de política pública para mujeres cabeza de familia diseñado</t>
  </si>
  <si>
    <t>Sumatoria de documento de lineamientos para la creación de política pública para mujeres cabeza de familia diseñado.</t>
  </si>
  <si>
    <t>GII162</t>
  </si>
  <si>
    <t xml:space="preserve">Oficina Asesora de Planeación </t>
  </si>
  <si>
    <t>Gestión Estrategica</t>
  </si>
  <si>
    <t>Realizar seguimiento cuatrimestral al mapa de riesgos del Ministerio</t>
  </si>
  <si>
    <t>Seguimientos cuatrimestrales al mapa de riesgos del Ministerio realizados</t>
  </si>
  <si>
    <t>Sumatoria de seguimientos cuatrimestrales al mapa de riesgos del Ministerio realizados</t>
  </si>
  <si>
    <t>GII236</t>
  </si>
  <si>
    <t xml:space="preserve">Avanzar en la documentación de los procesos del SIG MIPG del Ministerio </t>
  </si>
  <si>
    <t>Procesos del Ministerio con Caracterización y procedimientos documentados</t>
  </si>
  <si>
    <t>Sumatoria de procesos del Ministerio con Caracterización y procedimientos documentados</t>
  </si>
  <si>
    <t>GII100</t>
  </si>
  <si>
    <t>Realizar monitoreo cuatrimestral al programa de transparencia y ética pública (Plan Anticorrupción y Atención al Ciudadano)</t>
  </si>
  <si>
    <t>Monitoreos cuatrimestrales al programa de transparencia y ética pública (Plan Anticorrupción y Atención al Ciudadano) realizados</t>
  </si>
  <si>
    <t>Sumatoria de monitoreos cuatrimestrales al programa de transparencia y ética pública (Plan Anticorrupción y Atención al Ciudadano) realizados</t>
  </si>
  <si>
    <t>GII237</t>
  </si>
  <si>
    <t>GII238</t>
  </si>
  <si>
    <t xml:space="preserve">Oficina de Tecnologías de la Información </t>
  </si>
  <si>
    <t>Gestión de tecnologías de la información </t>
  </si>
  <si>
    <t>No aplica</t>
  </si>
  <si>
    <t>Diseñar e implementar un mecanismo de medición de satisfacción de los usuarios sobre la prestación de servicios de Tecnologías de la Información (TI) del Ministerio.</t>
  </si>
  <si>
    <t>Porcentaje de satisfacción de los usuarios frente a los servicios TI</t>
  </si>
  <si>
    <t>Número de usuarios satisfechos* / total de usuarios encuestados × 100).
Satisfecho:  Aquellos usuarios que respondieron Bueno y Excelente.</t>
  </si>
  <si>
    <t>RDD258</t>
  </si>
  <si>
    <t>Transformación digital</t>
  </si>
  <si>
    <t>Gestión de Tecnologías de la Información</t>
  </si>
  <si>
    <t>Desarrollar el plan de acción de formación y transferencia de conocimientos sobre herramientas digitales y seguridad y privacidad de la información para el personal del Ministerio definido dentro de la estrategia de uso y apropiación.</t>
  </si>
  <si>
    <t>Número de sesiones realizadas sobre herramientas digitales y seguridad y privacidad</t>
  </si>
  <si>
    <t>Sumatoria de sesiones realizadas sobre herramientas digitales y seguridad y privacidad</t>
  </si>
  <si>
    <t>GII239</t>
  </si>
  <si>
    <t>Oficina de Tecnologías de la Información</t>
  </si>
  <si>
    <t>Ejecutar el plan Estratégico de Tecnologías PETI.</t>
  </si>
  <si>
    <t>Porcentaje de avance de actividades del plan Estratégico de Tecnologías PETI</t>
  </si>
  <si>
    <t>(Actividades ejecutadas/Actividades Programadas) x 100</t>
  </si>
  <si>
    <t>GII240</t>
  </si>
  <si>
    <t>Ejecutar el Plan de Seguridad y Privacidad de la Información para su aprobación</t>
  </si>
  <si>
    <t>Porcentaje de avance de actividades del Plan de Seguridad y Privacidad de la Información</t>
  </si>
  <si>
    <t>GII102</t>
  </si>
  <si>
    <t>Ejecutar el Plan de Tratamiento de Riesgos de Seguridad y Privacidad de la Información</t>
  </si>
  <si>
    <t>Porcentaje de avance de actividades del Plan de Tratamiento de Riesgos de Seguridad y Privacidad de la Información</t>
  </si>
  <si>
    <t>ESS219</t>
  </si>
  <si>
    <t>Dirección para la Superación de la Pobreza</t>
  </si>
  <si>
    <t xml:space="preserve">Economía Popular para la Superación de la Pobreza </t>
  </si>
  <si>
    <t>Formular la política pública para la superación de la pobreza</t>
  </si>
  <si>
    <t>Porcentaje de avance en la formulación de la política pública para la superación de la pobreza </t>
  </si>
  <si>
    <t>ICC242</t>
  </si>
  <si>
    <t>Implementar proyectos de infraestructura productiva</t>
  </si>
  <si>
    <t xml:space="preserve">Número de proyectos de infraestructura productivos en implementación </t>
  </si>
  <si>
    <t>Sumatoria de proyectos de infraestructura productiva en implementación</t>
  </si>
  <si>
    <t>IPP134</t>
  </si>
  <si>
    <t>Entregar bienes e insumos para el fortalecimiento de proyectos productivos</t>
  </si>
  <si>
    <t>Número de proyectos productivos fortalecidas a través de la entrega de bienes e insumos</t>
  </si>
  <si>
    <t>Sumatoria de proyectos productivos fortalecidas a través de la entrega de bienes e insumos</t>
  </si>
  <si>
    <t>RDD259</t>
  </si>
  <si>
    <t>Realizar el fortalecimiento organizativo, asociativo, productivo, administrativo, tecnológico y financiero a proyectos productivos</t>
  </si>
  <si>
    <t>Número de proyectos productivos fortalecidas en relación con los componentes organizativo, asociativo, productivo, administrativo, tecnológico y financiero</t>
  </si>
  <si>
    <t xml:space="preserve">Sumatoria de proyectos productivos con fortalecimiento organizativo, asociativo, productivo, administrativo, tecnológico y financiero </t>
  </si>
  <si>
    <t>APPC028</t>
  </si>
  <si>
    <t>Acceso a alimentos</t>
  </si>
  <si>
    <t>Dirección para la superación de la Pobreza</t>
  </si>
  <si>
    <t>Hambre Cero</t>
  </si>
  <si>
    <t>Entregar canastas y/o mercados por el programa durante la intervención</t>
  </si>
  <si>
    <t xml:space="preserve">Número de canastas y/o mercados entregados por el programa </t>
  </si>
  <si>
    <t>Sumatoria de canastas y/o mercados entregados por el programa</t>
  </si>
  <si>
    <t>IPP248</t>
  </si>
  <si>
    <t>Implementar puntos de comida caliente</t>
  </si>
  <si>
    <t>Número de puntos de comida caliente en implementación</t>
  </si>
  <si>
    <t>Sumatoria de puntos de comida caliente en implementación</t>
  </si>
  <si>
    <t>IPP168</t>
  </si>
  <si>
    <t>Sistemas alimentarios</t>
  </si>
  <si>
    <t>Implementar iniciativas de producción de agricultura colectivas o familiar</t>
  </si>
  <si>
    <t>Número de iniciativas de producción de agricultura colectivas o familiar en implementación</t>
  </si>
  <si>
    <t>Sumatoria de iniciativas de producción de agricultura colectivas o familiar en implementación</t>
  </si>
  <si>
    <t>IPP249</t>
  </si>
  <si>
    <t xml:space="preserve"> Implementar Centros locales o regionales de abastecimiento</t>
  </si>
  <si>
    <t>Número de Centros locales o regionales de abastecimiento en implementación</t>
  </si>
  <si>
    <t>Sumatoria de Centros locales o regionales de abastecimiento en implementación</t>
  </si>
  <si>
    <t>ESS169</t>
  </si>
  <si>
    <t>Formular la política pública para la Garantía del Derecho Humano a la Alimentación</t>
  </si>
  <si>
    <t>Porcentaje de avance en la formulación de la política pública para la Garantía del Derecho Humano a la Alimentación </t>
  </si>
  <si>
    <t xml:space="preserve">H1. Formulación y concertación del PAS(50%)
H2.  Matriz PAS enviados al equipo técnico del DNP. (50%)  </t>
  </si>
  <si>
    <t>RDD260</t>
  </si>
  <si>
    <t>Formular documento estratégico para el desarrollo de talleres de liderazgo comunitario en el marco de MESSEP</t>
  </si>
  <si>
    <t>Porcentaje de avance en la formulación de documento estratégico para el desarrollo de talleres de liderazgo comunitario en el marco de MESSEP</t>
  </si>
  <si>
    <t>H1: Diagnostico de necesidades para el taller formación de liderazgo (33,3%)
H2: Documento borrador de taller formación de liderazgo (33,3%)
H3: Entrega de documento final (33,3%)</t>
  </si>
  <si>
    <t>RDD261</t>
  </si>
  <si>
    <t>Formular documento estrategico para el desarrollo "Redes de Guardianas de la Alimentación"</t>
  </si>
  <si>
    <t>Porcentaje de avance en la formulación de documento estrategiuco para la implementacion de la estrategia "Redes de Guardianas de la Alimentación"</t>
  </si>
  <si>
    <t>H1: Documento borrador de estrategia de "Redes guardianas de la Alimentación"(50%)
H2: Entrega de documento Final(50%)</t>
  </si>
  <si>
    <t>GII093</t>
  </si>
  <si>
    <t>Oficina de Control Interno</t>
  </si>
  <si>
    <t>Aseguramiento del Control Interno</t>
  </si>
  <si>
    <t>Fortalecer el nivel de madurez de la función de auditoría interna del Ministerio de Igualdad y Equidad</t>
  </si>
  <si>
    <t>Cumplimiento de 16 subtemas priorizados del total de subtemas evaluados en el Modelo de Madurez de la Función de Auditoría Interna</t>
  </si>
  <si>
    <t>(Porcentaje de cumplimiento de los subtemas priorizados evaluados a marzo × 0.50) + (Porcentaje de cumplimiento de los subtemas priorizados evaluados a junio × 0.50)</t>
  </si>
  <si>
    <t>GII011</t>
  </si>
  <si>
    <t xml:space="preserve">Oficina de Alianzas Estratégicas y Cooperación Internacional </t>
  </si>
  <si>
    <t>Gestión de Cooperación Internacional</t>
  </si>
  <si>
    <t xml:space="preserve">Incluir el enfoque de las estrategias transformadoras en la formulación de proyectos o convenios de cooperación internacional y/o alianzas estratégicas </t>
  </si>
  <si>
    <t xml:space="preserve">Número de convenios y/o alianzas estratégicas suscritos con inclusión de alguna de las estrategias transformadoras </t>
  </si>
  <si>
    <t xml:space="preserve">Sumatoria de convenios y/o alianzas estratégicas suscritos con inclusión de alguna de las estrategias transformadoras </t>
  </si>
  <si>
    <t>GII080</t>
  </si>
  <si>
    <t>Posicionar las estrategias transformadoras en los espacios de carácter internacional en los que participa el MIE según el contenido técnico del espacio</t>
  </si>
  <si>
    <t>Número de espacios internacionales en los que participa el Ministerio de Igualdad y Equidad posicionando las estrategias transformadoras.</t>
  </si>
  <si>
    <t>Sumatoria de espacios internacionales en los que participa el Ministerio de Igualdad y Equidad posicionando las estrategias transformadoras.</t>
  </si>
  <si>
    <t>GII092</t>
  </si>
  <si>
    <t>Realizar socializaciones a los puntos focales de cada viceministerio en temas de alianzas estratégicas y cooperación internaciones.</t>
  </si>
  <si>
    <t>Socializaciones realizadas a los puntos focales de cada viceministerio en temas de alianzas estratégicas y cooperación internaciones.</t>
  </si>
  <si>
    <t>Sumatoria de las socializaciones realizadas a los puntos focales de cada viceministerio en temas de alianzas estratégicas y cooperación internaciones.</t>
  </si>
  <si>
    <t>ARR0200</t>
  </si>
  <si>
    <t xml:space="preserve">Dirección para la Garantía de los derechos de la Población LGBTIQ+ </t>
  </si>
  <si>
    <t>Atención a personas con discapacidad, diversas y LGBTIQ+</t>
  </si>
  <si>
    <t xml:space="preserve">Diversidad en Dignidad </t>
  </si>
  <si>
    <t>Brindar atención a personas LGBTIQ+ víctimas de violencia por prejuicio y discriminación</t>
  </si>
  <si>
    <t>Porcentaje de Personas LGBTIQ+ víctimas de violencia por prejuicio y discriminación atendidas</t>
  </si>
  <si>
    <t>(Número de personas LGBTIQ atendidas víctimas de violencia por prejuicio/Número de personas LGBTIQ  víctimas de violencia por prejuicio que solicitan atención) *100</t>
  </si>
  <si>
    <t>CCC202</t>
  </si>
  <si>
    <t>Cambio cultural para la erradicación de todas las formas de discriminación</t>
  </si>
  <si>
    <t>Vincular a personas funcionarias públicas y contratistas de entidades estatales en procesos de apropiación del enfoque OSIGNH, para la atención digna y libre de prejuicios y discriminación a personas LGBTIQ+</t>
  </si>
  <si>
    <t>Porcentaje de Personas funcionarias públicas y contratistas de entidades estatales vinculadas en procesos de apropiación del enfoque OSIGNH, para la atención digna y libre de prejuicios y discriminación a personas LGBTIQ+</t>
  </si>
  <si>
    <t>(Número de personas funcionarias públicas y contratistas de entidades estatales vinculadas en procesos de apropiación del enfoque OSIGNH/Número de personas funcionarias públicas y contratistas de entidades estatales Programadas para vinculación en procesos de apropiación del enfoque OSIGNH) *100</t>
  </si>
  <si>
    <t>CRR044</t>
  </si>
  <si>
    <t>Implementar los compromisos adquiridos en los trazadores étnicos</t>
  </si>
  <si>
    <t>Número de Informes trazadores étnicos de acuerdo con compromisos implementados</t>
  </si>
  <si>
    <t>Sumatoria de Informes del cumplimiento de los trazadores étnicos de acuerdo con compromisos implementados</t>
  </si>
  <si>
    <t>ESS066</t>
  </si>
  <si>
    <t xml:space="preserve">Implementar y hacer seguimiento a la política pública Nacional LGBTIQ+ </t>
  </si>
  <si>
    <t>Número de Informes de implementación y seguimiento a la política pública Nacional LGBTIQ+</t>
  </si>
  <si>
    <t xml:space="preserve">Sumatoria de Informes de implementación y seguimiento a la política pública Nacional LGBTIQ+ </t>
  </si>
  <si>
    <t>CRR051</t>
  </si>
  <si>
    <t>Fortalecer y acompañar unidades de negocio que sean propiedad y estén lideradas por personas LGBTIQ+</t>
  </si>
  <si>
    <t>Número de unidades de negocio fortalecidas y acompañadas</t>
  </si>
  <si>
    <t>Sumatoria del número de unidades de negocio fortalecidas y acompañadas</t>
  </si>
  <si>
    <t>ESS075</t>
  </si>
  <si>
    <t xml:space="preserve">Coordinar y poner en funcionamiento las instancias reglamentadas en el Sistema Nacional LGBTIQ+  </t>
  </si>
  <si>
    <t>Número de sesiones de las instancias creadas para la implementación del Sistema nacional LGBTIQ+</t>
  </si>
  <si>
    <t>Sumatoria de los informes de seguimiento y puesta en marcha de las instancias reglamentadas en el Sistema Nacional LGBTIQ+</t>
  </si>
  <si>
    <t>ESS220</t>
  </si>
  <si>
    <t>Asistencia técnica sobre los lineamientos y rutas para la eliminación de barreras de acceso a la educación, la salud y el trabajo que enfrentan las personas LGBTIQ+</t>
  </si>
  <si>
    <t>Porcentaje de Personas funcionarias públicas y contratistas de entidades estatales vinculadas en procesos de apropiación de las rutas para la eliminación de barreras de acceso</t>
  </si>
  <si>
    <t>(Número de personas funcionarias públicas y contratistas de entidades estatales vinculadas en procesos de apropiación de las rutas para la eliminación de barreras de acceso /Número de personas funcionarias públicas y contratistas de entidades estatales Programadas para vinculación en procesos de apropiación de las rutas para la eliminación de barreras de acceso)*100</t>
  </si>
  <si>
    <t>ESS076</t>
  </si>
  <si>
    <t>Brindar asistencias técnicas a las entidades y sectores sobre asuntos LGBTIQ+</t>
  </si>
  <si>
    <t>Asistencias técnicas sobre asuntos LGBTIQ+ realizadas</t>
  </si>
  <si>
    <t>(Número de asistencias técnicas realizadas a las entidades y sectores sobre asuntos LGBTIQ+ / Número de asistencias técnicas solicitadas por las entidades y sectores sobre asuntos LGBTIQ+) *100</t>
  </si>
  <si>
    <t>GII182</t>
  </si>
  <si>
    <t xml:space="preserve">Subdirección Administrativa y Financiera </t>
  </si>
  <si>
    <t>Gestión financiera</t>
  </si>
  <si>
    <t>Generar y publicar los Estados Financieros dentro de los términos de ley establecidos por la CGN</t>
  </si>
  <si>
    <t>Grado de cumplimiento en la generación y publicación oportuna de los estados contables trimestralmente de acuerdo a los términos establecidos por la CGN</t>
  </si>
  <si>
    <t>(Estados financieros publicados de manera oportuna en el trimestre/Total de estados financieros a presentar para el periodo evaluado) *100</t>
  </si>
  <si>
    <t>GII109</t>
  </si>
  <si>
    <t>Realizar el seguimiento a la ejecución presupuestal del Ministerio</t>
  </si>
  <si>
    <t>Seguimientos realizados a la ejecución presupuestal del Ministerio</t>
  </si>
  <si>
    <t>GII104</t>
  </si>
  <si>
    <t>Gestión Documental</t>
  </si>
  <si>
    <t>Implementar el plan institucional de Archivos de la entidad PINAR</t>
  </si>
  <si>
    <t>Porcentaje de implementación de Plan institucional de Archivos de la entidad PINAR</t>
  </si>
  <si>
    <t>(Número de actividades del PINAR realizadas / Total de actividades proyectadas para la implementación del PINAR) *100</t>
  </si>
  <si>
    <t>GII241</t>
  </si>
  <si>
    <t xml:space="preserve">Implementar las actividades planteadas dentro de los programas ambientales formulados en el Plan Institucional de Gestión Ambiental, promoviendo prácticas sostenibles dentro de la organización, cumpliendo con las regulaciones ambientales y mejorando la eficiencia en el uso de los recursos naturales. </t>
  </si>
  <si>
    <t>Gestión Ambiental</t>
  </si>
  <si>
    <t>Plan Institucional de Gestión Ambiental</t>
  </si>
  <si>
    <t xml:space="preserve">Ejecutar las actividades de los programas de gestión ambiental formulados para el Ministerio </t>
  </si>
  <si>
    <t>Número de actividades de los programas de gestión ambiental ejecutados</t>
  </si>
  <si>
    <t>Número de actividades de los programas de gestión ambiental ejecutadas / Número de actividades de los programas de gestión ambiental programados * 100</t>
  </si>
  <si>
    <t>GII105</t>
  </si>
  <si>
    <t>Realizar el seguimiento al Plan Anual de Caja (PAC)</t>
  </si>
  <si>
    <t>Seguimientos realizados al plan Anual de Caja</t>
  </si>
  <si>
    <t>ESS221</t>
  </si>
  <si>
    <t xml:space="preserve">Oficina Júridica </t>
  </si>
  <si>
    <t>Gestión Jurídica</t>
  </si>
  <si>
    <t xml:space="preserve">Elaborar y publicar un Libro digital del compendio normativo del sector igualdad y equidad. </t>
  </si>
  <si>
    <t>Libro digital publicado</t>
  </si>
  <si>
    <t>RDD150</t>
  </si>
  <si>
    <t xml:space="preserve">Generar espacios de transmisión de saberes internos sobre asuntos jurídicos
</t>
  </si>
  <si>
    <t>Número de personas que participan en los espacios de transmisión de saberes internos sobre asuntos jurídicos</t>
  </si>
  <si>
    <t>Sumatoria de personas que participan en los espacios de transmisión de saberes internos sobre asuntos jurídicos</t>
  </si>
  <si>
    <t>CRR209</t>
  </si>
  <si>
    <t xml:space="preserve">Condiciones para la realización digna de la vida </t>
  </si>
  <si>
    <t>Número de mujeres trabajadoras de las economías populares y comunitarias que participan en los procesos formativos y de acompañamiento del módulo para la autonomía económica de las mujeres.</t>
  </si>
  <si>
    <t>Sumatoria de mujeres trabajadoras de las economías populares y comunitarias que participan en los procesos formativos y de acompañamiento del módulo para la autonomía económica de las mujeres</t>
  </si>
  <si>
    <t>APPC201</t>
  </si>
  <si>
    <t>Vincular a mujeres trabajadoras de las economías populares y comunitarias en las ferias de economía popular y comunitaria, encuentros de saberes sobre productividad y autonomía económica, y espacios de juntanza para el desarrollo socioeconómico de las mujeres.</t>
  </si>
  <si>
    <t xml:space="preserve">Número de mujeres trabajadoras de las economías populares y comunitarias que participan en las ferias de economía popular y comunitaria, encuentros de saberes sobre productividad y autonomía económica, y espacios de juntanza para el desarrollo socioeconómico de las mujeres. </t>
  </si>
  <si>
    <t xml:space="preserve">Sumatoria de mujeres trabajadoras de las economías populares y comunitarias que participan en las ferias de economía popular y comunitaria, encuentros de saberes sobre productividad y autonomía económica, y espacios de juntanza para el desarrollo socioeconómico de las mujeres. </t>
  </si>
  <si>
    <t>CRR045</t>
  </si>
  <si>
    <t>Entregar activos productivos para el fortalecimiento de las unidades productivas lideradas por mujeres con pertenencia étnica</t>
  </si>
  <si>
    <t xml:space="preserve">Número de unidades productivas lideradas por mujeres con pertenencia étnica beneficiadas de la entrega de activos productivos </t>
  </si>
  <si>
    <t xml:space="preserve">Sumatoria de unidades productivas lideradas por mujeres con pertenencia étnica beneficiadas de la entrega de activos productivos </t>
  </si>
  <si>
    <t>ESS185</t>
  </si>
  <si>
    <t xml:space="preserve">Brindar asistencia técnica a entidades del orden nacional para la implementación de la Directiva presidencial 001 de 2023 </t>
  </si>
  <si>
    <t xml:space="preserve">Número de entidades del orden nacional asistidas técnicamente para la implementación de la Directiva presidencial 001 de 2023 </t>
  </si>
  <si>
    <t xml:space="preserve">Sumatoria de las entidades del orden nacional asistidas técnicamente para la implementación de la Directiva presidencial 01 de 2023 </t>
  </si>
  <si>
    <t>ESS187</t>
  </si>
  <si>
    <t>Avanzar en la territorialización del enfoque de género a través de la asistencia técnica a entes territoriales</t>
  </si>
  <si>
    <t xml:space="preserve">Número de entes territoriales asistidos técnicamente para la transversalización del enfoque de género. </t>
  </si>
  <si>
    <t>Sumatoria de entes territoriales asistidos técnicamente en transversalización del enfoque de género</t>
  </si>
  <si>
    <t>ESS222</t>
  </si>
  <si>
    <t xml:space="preserve">Avanzar en el cumplimiento de los puntos de la Mesa de mujer y género del Acuerdo Nacional Estatal 2025-2026 </t>
  </si>
  <si>
    <t>Porcentaje de cumplimiento de los puntos de la Mesa de Mujer y Género del Acuerdo Nacional Estatal 2024-2025</t>
  </si>
  <si>
    <t>(Número de puntos de la Mesa de Mujer y género cumplidos del Acuerdo Nacional Estatal 2025-2026 / Totalidad de puntos de la Mesa de Mujer y Género del Acuerdo Nacional Estatal 2024-2025) *100</t>
  </si>
  <si>
    <t>CCC203</t>
  </si>
  <si>
    <t>•	Consolidación del sistema nacional de cuidado</t>
  </si>
  <si>
    <t>Dirección de Cuidado</t>
  </si>
  <si>
    <t xml:space="preserve">Programa Nacional de Cuidado </t>
  </si>
  <si>
    <t>Implementar el componente indígena del sistema nacional del cuidado</t>
  </si>
  <si>
    <t>Porcentaje de implementación del Componente Indígena del sistema nacional de cuidado implementado</t>
  </si>
  <si>
    <t xml:space="preserve"> (Número de acciones de implementación del componente indígena del Sistema Nacional de Cuidado ejecutadas / Número de acciones del componente indígena del Sistema Nacional de Cuidado concertadas para el periodo 2026) * 100</t>
  </si>
  <si>
    <t>CRR210</t>
  </si>
  <si>
    <t>Avanzar en la erradicación de violencias, las prácticas de discriminación y exclusión hacia las Mujeres en Actividades Sexuales Pagas diversas y diferenciales</t>
  </si>
  <si>
    <t>Dirección para las Mujeres en Actividades Sexuales Pagas</t>
  </si>
  <si>
    <t>Mujeres en actividades sexuales pagas</t>
  </si>
  <si>
    <t>Condiciones para la realización digna de la vida</t>
  </si>
  <si>
    <t>Entregar medidas de emergencia a mujeres en sus diversidades en riesgo de feminicidio, sus dependientes y a familiares de víctimas de feminicidio.</t>
  </si>
  <si>
    <t>Número de mujeres en actividades sexuales pagas que acceden a las medidas de emergencia en riesgo de feminicidio, sus dependientes y familiares víctimas de feminicidio</t>
  </si>
  <si>
    <t>Sumatoria de mujeres en actividades sexuales pagas que acceden a las medidas de emergencia en riesgo de feminicidio, sus dependientes y familiares víctimas de feminicidio</t>
  </si>
  <si>
    <t>CCC204</t>
  </si>
  <si>
    <t xml:space="preserve">Mujeres en Actividades Sexuales pagas </t>
  </si>
  <si>
    <t>Vincular a mujeres en actividades sexuales pagas, en actividades de socialización de la estrategia de mitigación de riesgos de violencias basadas en género, discriminación, violencia institucional y violencias por prejuicio.</t>
  </si>
  <si>
    <t>Número de mujeres en actividades sexuales pagas partícipes de los procesos de divulgación y socialización dirigidos a mujeres en actividades sexuales pagas, de la estrategia de mitigación de riesgos de violencias basadas en género, discriminación, violencia institucional y violencias por prejuicio.</t>
  </si>
  <si>
    <t>Sumatoria de mujeres en actividades sexuales pagas partícipes de los procesos de divulgación y socialización dirigidos a mujeres en actividades sexuales pagas, de la estrategia de mitigación de riesgos de violencias basadas en género, discriminación, violencia institucional y violencias por prejuicio.</t>
  </si>
  <si>
    <t>ESS223</t>
  </si>
  <si>
    <t>Elaborar propuestas normativas para la garantía de los derechos de las mujeres en actividades sexuales pagas.</t>
  </si>
  <si>
    <t>Número de propuestas normativas elaboradas para la garantía de los derechos de las mujeres en actividades sexuales pagas</t>
  </si>
  <si>
    <t>Sumatoria de propuestas normativas elaboradas para la garantía de los derechos de las mujeres en actividades sexuales pagas</t>
  </si>
  <si>
    <t>IPP130</t>
  </si>
  <si>
    <t xml:space="preserve">Iniciativas productivas </t>
  </si>
  <si>
    <t>Apoyar técnicamente a unidades productivas de mujeres en actividades sexuales pagas para el fortalecimiento de su autonomía económica y la generación de ingresos</t>
  </si>
  <si>
    <t>Número de unidades productivas de mujeres en actividades sexuales pagas apoyadas para el fortalecimiento de su autonomía económica y la generación de ingresos.</t>
  </si>
  <si>
    <t>Sumatoria de unidades productivas de mujeres en actividades sexuales pagas apoyadas para el fortalecimiento de su autonomía económica y la generación de ingresos.</t>
  </si>
  <si>
    <t>ESS071</t>
  </si>
  <si>
    <t>Ordenamiento del territorio alrededor del agua y justicia ambiental</t>
  </si>
  <si>
    <t>•	El agua como eje del ordenamiento territorial</t>
  </si>
  <si>
    <t>Dirección para el Acceso Igualitario al Agua en Territorios Marginados y Excluidos</t>
  </si>
  <si>
    <t>Agua es Vida</t>
  </si>
  <si>
    <t>Evaluar mediante el mecanismo especial de evaluación del programa Agua es Vida, proyectos de agua apta para consumo humano y saneamiento básico</t>
  </si>
  <si>
    <t>Número de proyectos de agua apta para consumo humano y saneamiento básico evaluados</t>
  </si>
  <si>
    <t>Sumatoria de proyectos de agua apta para consumo humano y saneamiento básico evaluados</t>
  </si>
  <si>
    <t>ICC116</t>
  </si>
  <si>
    <t>Iniciar la construcción de obras de proyectos de infraestructura convencional de agua potable y saneamiento básico</t>
  </si>
  <si>
    <t xml:space="preserve">Número de proyectos de infraestructura convencional que iniciaron la etapa de construcción </t>
  </si>
  <si>
    <t>Sumatoria de proyectos de infraestructura convencional que iniciaron la etapa de construcción</t>
  </si>
  <si>
    <t>ICC121</t>
  </si>
  <si>
    <t>Adjudicar la elaboración y/o actualización de estudios y diseño de proyectos de infraestructura convencional de agua potable y saneamiento básico</t>
  </si>
  <si>
    <t>Número de estudios y diseños de Proyectos de infraestructura convencional de agua y saneamiento adjudicados</t>
  </si>
  <si>
    <t>Sumatoria de estudios y diseños de Proyectos de infraestructura convencional de agua y saneamiento adjudicados</t>
  </si>
  <si>
    <t>ICC170</t>
  </si>
  <si>
    <t>Iniciar la construcción de sistemas no convencionales de agua y saneamiento</t>
  </si>
  <si>
    <t>Número de sistemas no convencionales de agua y saneamiento que iniciaron la etapa de construcción.</t>
  </si>
  <si>
    <t>Sumatoria de proyectos no convencionales de agua y saneamiento que iniciaron la etapa de construcción</t>
  </si>
  <si>
    <t>ESS264</t>
  </si>
  <si>
    <t>Dirección para personas en situación de calle</t>
  </si>
  <si>
    <t xml:space="preserve">Construyendo Dignidad, Habitantes de Calle </t>
  </si>
  <si>
    <t>Desarrollar acciones para facilitar la implementación de la Política Pública Social para Habitantes de Calle</t>
  </si>
  <si>
    <t>Porcentaje de avance de las actividades para promover la implementación de la PPSHC</t>
  </si>
  <si>
    <t>Hito 1: Convenio con cooperante suscrito: 10%
Hito 2: Formulación Plan Nacional de Atención Integral a Personas Habitantes de Calle:90%</t>
  </si>
  <si>
    <t>ESS265</t>
  </si>
  <si>
    <t>Poner en funcionamiento la Comisión Intersectorial para el desarrollo de la PPSHC</t>
  </si>
  <si>
    <t xml:space="preserve">Porcentaje de avance de las actividades para la instalación y puesta en marcha de la Comisión Intersectorial para el desarrollo de la PPSHC </t>
  </si>
  <si>
    <t>Hito1: propuesta de lineamientos, reglamento y plan de trabajo de la Comisión Intersectorial elaborados (30%)
Hito 2: Primera sesión de la Comisión Intersectorial realizada (30%)
Hito 3: Segunda sesión de la Comisión Intersectorial realizada (40%)</t>
  </si>
  <si>
    <t>Dirección para Personas en Situación de Calle</t>
  </si>
  <si>
    <t xml:space="preserve">Condiciones para la realización digna de la vida  </t>
  </si>
  <si>
    <t>CRR267</t>
  </si>
  <si>
    <t>Entregar a las entidades territoriales, elementos esenciales para la atención de las personas en situación de calle.</t>
  </si>
  <si>
    <t>Porcentaje de avance en la entrega de los insumos para la atención de las personas en situación de calle, a las entidades territoriales</t>
  </si>
  <si>
    <t>Hito 1: Convenio administrativo suscrito: 30%
Hito 2: Presentación plan de trabajo para la entrega de los insumos:70%</t>
  </si>
  <si>
    <t>CCC268</t>
  </si>
  <si>
    <t>Innovación Público Popular</t>
  </si>
  <si>
    <t xml:space="preserve">Aportar en la producción de la informacion que permita visibilizar y reconocer a las poblaciones ámbito de competencia de manera digna. </t>
  </si>
  <si>
    <t>Herramientas para la recolección, procesamiento y análisis de información que permitan visibilizar y reconocer a las poblaciones ámbito de competencia de manera digna entregados.</t>
  </si>
  <si>
    <t xml:space="preserve">(número de herramientas entregadas/ número de solicitudes recibidas) * 100
</t>
  </si>
  <si>
    <t>ICC171</t>
  </si>
  <si>
    <t>Fortalecer las capacidades técnicas institucionales y comunitarias para la  gobernanza del agua en los territorios marginados y excluidos.</t>
  </si>
  <si>
    <t>Empresas prestadoras de servicios públicos y organizaciones comunitarias fortalecidas  para la gobernanza del agua en los territorios marginados y excluidos</t>
  </si>
  <si>
    <t>Sumatoria de Empresas prestadoras de servicios públicos y organizaciones comunitarias fortalecidas  para la gobernanza del agua en los territorios marginados y excluidos</t>
  </si>
  <si>
    <t>RDD172</t>
  </si>
  <si>
    <t>Adjudicar la elaboración y/o actualización de estudios y diseños de sistemas no convencionales de agua y saneamiento</t>
  </si>
  <si>
    <t>Número de estudios y diseños de sistemas no convencionales de agua y saneamiento adjudicados</t>
  </si>
  <si>
    <t>Sumatoria de estudios y diseños de proyectos de sistemas no convencionales de agua y saneamiento adjudicados</t>
  </si>
  <si>
    <t>ICC269</t>
  </si>
  <si>
    <t>Dirección para el acceso igualitario al agua en territorios marginados y excluidos</t>
  </si>
  <si>
    <t>Estructurar y/o instalar soluciones no convencionales de agua apta para consumo humano y saneamiento en territorios marginados y exluidos</t>
  </si>
  <si>
    <t>Número de proyectos de soluciones no convencionales de agua apta para consumo humano y saneamiento en territorios marginados y excluidos estructurados y/o instalados</t>
  </si>
  <si>
    <t>Sumatoria de proyectos de soluciones no convencionales de agua apta para consumo humano y saneamiento en territorios marginados y exluidos estructurados y/o instalados</t>
  </si>
  <si>
    <t>ESS271</t>
  </si>
  <si>
    <t>Fortalecimiento institucional y gobernanza territorial</t>
  </si>
  <si>
    <t>Dirección territorial Bolívar</t>
  </si>
  <si>
    <t>Mapear actores estratégicos en el departamento (ONGs, Juntas, Gobierno local).</t>
  </si>
  <si>
    <t>Realizar el Mapa de actores estratégicos en el departamento (ONGs, Juntas, Gobierno local).</t>
  </si>
  <si>
    <t>Mapa de actores elaborado y cargado en la herramienta formal del MIE.
Hito1. Un mapa de actores comunitarios del departamento relacionados con los 14 grupos poblacionales del MIE.
Hito 2. Un mapa de actores institucionales relacionados con las políticas y programas del MIE.
Hito 3. Un mapa de actores del tercer sector relacionados con las poblaciones y programas del MIE.</t>
  </si>
  <si>
    <t>ESS272</t>
  </si>
  <si>
    <t>Dirección territorial Choco</t>
  </si>
  <si>
    <t>ESS273</t>
  </si>
  <si>
    <t>Dirección territorial Valle</t>
  </si>
  <si>
    <t>ESS274</t>
  </si>
  <si>
    <t>Dirección territorial Nariño</t>
  </si>
  <si>
    <t>ESS275</t>
  </si>
  <si>
    <t>Dirección territorial Córdoba</t>
  </si>
  <si>
    <t>ESS276</t>
  </si>
  <si>
    <t>Dirección territorial Vichada</t>
  </si>
  <si>
    <t>ESS277</t>
  </si>
  <si>
    <t>Dirección territorial Norte de Santander</t>
  </si>
  <si>
    <t>ESS278</t>
  </si>
  <si>
    <t xml:space="preserve">Dirección territorial Cauca </t>
  </si>
  <si>
    <t>ESS279</t>
  </si>
  <si>
    <t>Dirección territorial Antioquia</t>
  </si>
  <si>
    <t>Despacho del Viceministerio de la Juventud</t>
  </si>
  <si>
    <t>Despacho del Viceministerio de las Mujeres</t>
  </si>
  <si>
    <t>Despacho del Viceministerio de Pueblos Étnicos y Campesinos</t>
  </si>
  <si>
    <t>Dirección para la Garantia de los Derechos de la Población LGBTIQ+</t>
  </si>
  <si>
    <t>Dirección para la Garantía de los Derechos de las Mujeres</t>
  </si>
  <si>
    <t>Dirección para la Garantia de los Derechos de las Personas con Discapacidad</t>
  </si>
  <si>
    <t>PLAN DE ACCIÓN INSTITUCIONAL</t>
  </si>
  <si>
    <t>DEPENDENCIA</t>
  </si>
  <si>
    <t>OBSERVACIONES</t>
  </si>
  <si>
    <t>OFICINA DE SABERES Y CONOCIMIENTOS ESTRATEGICOS</t>
  </si>
  <si>
    <t>ok</t>
  </si>
  <si>
    <t>OFICINA DE TECNOLOGIAS DE LA INFORMACIÓN</t>
  </si>
  <si>
    <t>OFICINA DE CONTROL INTERNO</t>
  </si>
  <si>
    <t>OFICINA DE CONTROL INTERNO DISCIPLINARIO </t>
  </si>
  <si>
    <t>OFICINA DE RELACIONAMIENTO CON LA CIUDADANIA</t>
  </si>
  <si>
    <t>OFICINA DE ALIANZAS ESTRATEGICAS Y COOPERACIÓN INTERNACIONAL</t>
  </si>
  <si>
    <t>OFICINA ASESORA DE COMUNICACIONES</t>
  </si>
  <si>
    <t>OFICINA ASESORA DE PLANEACIÓN</t>
  </si>
  <si>
    <t>OFICINA JURIDICA</t>
  </si>
  <si>
    <t>SECRETARIA GENERAL</t>
  </si>
  <si>
    <t>SUBDIRECCIÓN ADMINISTRATIVA Y FINANCIERA</t>
  </si>
  <si>
    <t>SUBDIRECCIÓN CONTRATACION</t>
  </si>
  <si>
    <t>SUBDIRECCION DE TALENTO HUMANO</t>
  </si>
  <si>
    <t>OFICINA DE PROYECTOS PARA LA IGUALDAD Y LA EQUIDAD</t>
  </si>
  <si>
    <t>VICEMINISTERIO DE MUJERES</t>
  </si>
  <si>
    <t>SE ENVIARON OBSERVACIONES</t>
  </si>
  <si>
    <t>DIRECCIÓN PARA LA PREVENCION Y ATENCIÓN A LAS VIOLENCIAS CONTRA LAS MUJERES</t>
  </si>
  <si>
    <t>DIRECCIÓN PARA LA AUTONOMIA ECONOMICA DE LAS MUJERES</t>
  </si>
  <si>
    <t>DIRECCIÓN PARA LA GARANTIA DE LOS DERECHOS DE LAS MUJERES</t>
  </si>
  <si>
    <t>DIRECCIÓN PARA LAS MUJERES EN ACTIVIDADES SEXUALES PAGAS</t>
  </si>
  <si>
    <t>DIRECCIÓN PARA LAS MADRES CABEZA DE FAMILIA</t>
  </si>
  <si>
    <t>VICEMINISTERIO DE LA JUVENTUD</t>
  </si>
  <si>
    <t>NO APLICA</t>
  </si>
  <si>
    <t>DIRECCIÓN PARA EL GOCE EFECTIVO DE LOS DERECHOS Y FOMENTO DE OPORTUNIDADES PARA LA JUVENTUD</t>
  </si>
  <si>
    <t>DIRECCIÓN PARA EL BARRISMO SOCIAL</t>
  </si>
  <si>
    <t>DIRECCIÓN DE JOVENES EN PAZ</t>
  </si>
  <si>
    <t>VICEMINISTERIO PARA LAS POBLACIONES Y TERRITORIOS EXCLUIDOS Y LA SUPERACIÓN DE LA POBREZA</t>
  </si>
  <si>
    <t>DIRECCIÓN PARA LA SUPERACION DE LA POBREZA</t>
  </si>
  <si>
    <t>DIRECCIÓN DE CUIDADO</t>
  </si>
  <si>
    <t>DIRECCIÓN PARA LA POBLACIÓN MIGRANTE</t>
  </si>
  <si>
    <t>DIRECCIÓN PARA EL ACCESO IGUALITARIO AL AGUA EN TERRITORIOS MARGINADOS Y EXCLUIDOS</t>
  </si>
  <si>
    <t>DIRECCIÓN PARA PERSONAS EN SITUACIÓN DE CALLE</t>
  </si>
  <si>
    <t>DIRECCIÓN PARA PERSONAS MAYORES</t>
  </si>
  <si>
    <t>VICEMINISTERIO DE LAS DIVERSIDADES</t>
  </si>
  <si>
    <t>DIRECCIÓN PARA LA GARANTIA DE LOS DERECHOS DE LA POBLACION LGBTIQ+</t>
  </si>
  <si>
    <t>DIRECCIÓN PARA LA GARANTIA DE LOS DERECHOS DE LAS PERSONAS CON DISCAPACIDAD</t>
  </si>
  <si>
    <t>VICEMINISTERIO DE LOS PUEBLOS ETNICOS Y CAMPESINOS</t>
  </si>
  <si>
    <t>DIRECCIÓN PARA LA IGUALDAD Y LA EQUIDAD DE COMUNIDADES NEGRAS, AFRODECENDIENTES, RAIZALES Y PALENQUERAS</t>
  </si>
  <si>
    <t>DIRECCIÓN PARA LA IGUALDAD Y LA EQUIDAD DE PUEBLOS INDIGENAS</t>
  </si>
  <si>
    <t>DIRECCIÓN PARA LA IGUALDAD Y LA EQUIDAD DEL PUEBLO RROM </t>
  </si>
  <si>
    <t>DIRECCIÓN PARA LA IGUALDAD Y LA EQUIDAD DEL CAMPESINADO</t>
  </si>
  <si>
    <t xml:space="preserve">Fase 1. Procedimiento de Getión de PQRSD  formulado y actualización de documentos dentro SIG. (25%) 
Fase 2: Socialización del procedimiento (25%) 
Fase 3: Imlementación (25%) 
Fase 4: Evaluación (25%) 
</t>
  </si>
  <si>
    <t>Formular,  implementar  y realizar seguimiento al Plan Anual de Vacantes y de Previsión de Recursos Humanos del Ministerio de Igualdad y Equidad.</t>
  </si>
  <si>
    <t xml:space="preserve"> (Número de empleos provistos / Número de empleos priorizados para la vigencia)*100</t>
  </si>
  <si>
    <t>Formular,  implementar y realizar seguimiento al Plan de Seguridad y Salud en el Trabajo que permita avanzar en el cumplimiento de los requisitos de la Resolución 0312 de 2019 del Ministerio de Trabajo.</t>
  </si>
  <si>
    <t>(Actividades ejecutadas del Plan Seguridad y Salud en el Trabajo / Actividades programadas en el Plan Seguridad y Salud en el Trabajo)*100</t>
  </si>
  <si>
    <t>Formular, implementar  y realizar seguimiento al el Plan de Bienestar Social e Incentivos Institucionales.</t>
  </si>
  <si>
    <t xml:space="preserve">∑ del porcentaje de avance de los componentes definidos en el PBI* peso ponderado de cada componente </t>
  </si>
  <si>
    <t>∑ del porcentaje de avance de los componentes definidos en el PIC* peso ponderado de cada componente</t>
  </si>
  <si>
    <t>Diseñar e implementar acciones preventivas para la transformación de comportamientos de las personas en el  servicio público mediante socializaciones de prevención disciplinaria orientadas a promover la integridad, la transparencia y el cumplimiento de deberes funcionales.</t>
  </si>
  <si>
    <t>Número de socializaciones de prevención disciplinaria  implementadas.</t>
  </si>
  <si>
    <t>Total de socializaciones implementadas en la vigencia.</t>
  </si>
  <si>
    <t>Revisar que tipo de iniciativas son para aplicar la estrategia transformadora correspondiente</t>
  </si>
  <si>
    <t>((Número de iniciativas-proyectos asesorados por mes) /(Total de iniciativas o proyectos radicados por mes en la OPIE))*100</t>
  </si>
  <si>
    <t>Socializar las metodologias para la estructuración de proyectos a la población objetivo del MIE</t>
  </si>
  <si>
    <t xml:space="preserve">Número de socializaciones de las metodologias para la estructuración de proyectos </t>
  </si>
  <si>
    <t xml:space="preserve">Sumatoria de socializaciones de las metodologias para la estructuración de proyectos </t>
  </si>
  <si>
    <t>revisar si son 10 metodologias o 10 sesiones de socializacion de una unica metodologia</t>
  </si>
  <si>
    <t xml:space="preserve">Porcentaje de avance de la formulación de la politica pública contra la discriminación racial de los pueblos étnicos
</t>
  </si>
  <si>
    <t>Número de iniciativas productivas  de la población Negra Afrodescendiente, Raizal y Palenquera fortalecidas</t>
  </si>
  <si>
    <t>Sumatoria de iniciativas productivas  de la población Negra Afrodescendiente, Raizal y Palenquera fortalecidas</t>
  </si>
  <si>
    <t xml:space="preserve">Atender a la población Negra Afrodescendiente, Raizal y Palenquera con iniciativas productivas para el fortalecimiento de sistemas economicos propios basados en practicas culturales, comunitarias y saberes ancestrales </t>
  </si>
  <si>
    <t>Número de personas de la población Negra Afrodescendiente, Raizal y Palenquera con iniciativas productivas para el fortalecimiento de sistemas economicos propios basados en practicas culturales, comunitarias y saberes ansestrales atendidas</t>
  </si>
  <si>
    <t>Sumatoria personas de la población Negra Afrodescendiente, Raizal y Palenquera con iniciativas productivas para el fortalecimiento de sistemas económicos propios basados en practicas culturales, comunitarias y saberes ansestrales atendidaas</t>
  </si>
  <si>
    <t>Porcentaje de avance de formulación de la politica pública para el campesinado.</t>
  </si>
  <si>
    <t>Fortalecer iniciativas productivas y/o agroproductivas de la población campesina</t>
  </si>
  <si>
    <t>Iniciativas productivas y/o agroproductivas de la población campesina fortalecidas</t>
  </si>
  <si>
    <t>Sumatoria de Iniciativas productivas y/o agroproductivas de la población campesina fortalecidas</t>
  </si>
  <si>
    <t>Atender a personas de la población campesina con iniciativas productivas y/o agroproductivas para el fortalecimiento de sus sistemas economicos propios basados en practicas culturales, comunitarias y saberes campesinos.</t>
  </si>
  <si>
    <t xml:space="preserve">Número de personas de la población campesina atendidas con iniciativas productivas y/o agroproductivas para el fortalecimiento de sus sistemas economicos propios basados en practicas culturales, comunitarias y saberes campesinos. </t>
  </si>
  <si>
    <t xml:space="preserve">Sumatoria de personas de la población campesina atendidas con iniciativas productivas y/o agroproductivas para el fortalecimiento de sus sistemas economicos propios basados en practicas culturales, comunitarias y saberes campesinos. </t>
  </si>
  <si>
    <t>Atender población campesina del programa "cuidando la vida en el territorio", mediante la generacion de capacidades organizativas, politicas y ambientales</t>
  </si>
  <si>
    <t>Número de campesinos y campesinas atendidas con estrategias de cuidado de la vida y del territorio, mediante la generación de capacidades organizativas, politicas y ambientales</t>
  </si>
  <si>
    <t>Sumatoria de Campesinos y campesinas atendidas con estrategias de cuidado de la vida y del territorio, mediante la generación de capacidades organizativas, politicas y ambientales</t>
  </si>
  <si>
    <t>Número de personas de la poblacion campesina que participa en la comisión mixta Nacional para asuntos campesinos</t>
  </si>
  <si>
    <t>Sumatoria de personas de la poblacion campesina que participan en  la comisión mixta Nacional para asuntos campesinos</t>
  </si>
  <si>
    <t>Sumatoria dede Organizaciones de mujeres pescadoras y campesinas fortalecidas</t>
  </si>
  <si>
    <t xml:space="preserve">Atender resguardos de la población Indígena con iniciativas productivas para el fortalecimiento de sistemas economicos propios basados en practicas culturales, comunitarias y saberes ancestrales </t>
  </si>
  <si>
    <t>Resguardos de población Indígena atendidos con iniciativas productivas para el fortalecimiento de sistema economicos propios basados en practicas culturales, comunitarias y saberes ancestrales</t>
  </si>
  <si>
    <t>Sumatoria de Resguardos de población Indígena atendidos con iniciativas productivas para el fortalecimiento de sistema economicos propios basados en practicas culturales, comunitarias y saberes ancestrales</t>
  </si>
  <si>
    <t xml:space="preserve">Atender a población Indígena con iniciativas productivas para el fortalecimiento de sistemas economicos propios basados en practicas culturales, comunitarias y saberes ancestrales </t>
  </si>
  <si>
    <t>Número de personas de la población Indígena atendidas con iniciativas productivas para el fortalecimiento de sistema economicos propios basados en practicas culturales, comunitarias y saberes ancestrales</t>
  </si>
  <si>
    <t>Sumatoria de personas de la población Indígena atendidas con iniciativas productivas para el fortalecimiento de sistema economicos propios basados en practicas culturales, comunitarias y saberes ancestrales</t>
  </si>
  <si>
    <t>Vincular guardias indigenas en el programa "cuidando la vida en el territorio", mediante la generacion de capacidades organizativas, politicas y ambientales</t>
  </si>
  <si>
    <t>Número de Guardias Indigenas vinculadas en el programa "cuidando la vida en el territorio", mediante la generacion de capacidades organizativas, politicas y ambientales</t>
  </si>
  <si>
    <t>Sumatoria de Guardias Indigenas vinculadas en el programa "cuidando la vida en el territorio", mediante la generacion de capacidades organizativas, politicas y ambientales</t>
  </si>
  <si>
    <t xml:space="preserve">Realizar acompañamiento a la población Indígena para el restablecimiento de sus derechos basados en practicas culturales, comunitarias y saberes ancestrales </t>
  </si>
  <si>
    <t xml:space="preserve">Número de acompañamientos a la población Indígena para el restablecimiento de sus derechos basados en practicas culturales, comunitarias y saberes ancestrales </t>
  </si>
  <si>
    <t xml:space="preserve">Sumatoria de acompañamientos a la población Indígena para el restablecimiento de sus derechos basados en practicas culturales, comunitarias y saberes ancestrales </t>
  </si>
  <si>
    <t>Número de  Kumpanyas que fortalecen sus capacidades productivas y de gestión  mediante procesos formativos basados en la asociatividad tradicional “Vortechia”.</t>
  </si>
  <si>
    <t>Sumatoria de  Kumpanyas que fortalecen sus capacidades productivas y de gestión  mediante procesos formativos basados en la asociatividad tradicional “Vortechia”.</t>
  </si>
  <si>
    <t xml:space="preserve"> Programa  de formación de la lengua Romanes formulado e implementado</t>
  </si>
  <si>
    <t>Fortalecer a los jovenes Rrom con la construcción e implementación de iniciativas de autocuidado individual y colectivo, incorporando el cuidado de la naturaleza</t>
  </si>
  <si>
    <t>Formular de manera concertada el Plan de Acciones afirmativas teniendo en cuenta las condiciones socioeconomico de las mujeres Rrom con enfoque de genero.</t>
  </si>
  <si>
    <t>Plan de Acciones afirmativas formulado teniendo en cuenta las condiciones socioeconomico de las mujeres Rrom con enfoque de genero</t>
  </si>
  <si>
    <t>Plan de Acciones afirmativas formulado teniendo en cuenta las condiciones socioeconomico de las mujeres Rrom con un enfoque de genero</t>
  </si>
  <si>
    <t xml:space="preserve">Realizar la socialización en los territorios de la Política Nacional de Discapacidad para la adopción de los ejes de la politica nacional a nivel terrritorial </t>
  </si>
  <si>
    <t>Transferencias Corrientes vigencia 2026</t>
  </si>
  <si>
    <t>Porcentaje de avance en los lineamientos para la implementación de la hoja de ruta para los ajustes razonables:
Hito 1: Recopilación y revisión de los cuatros componentes de la hoja de ruta para los ajustes razonables = 20%
Hito 2: Consolidación del documento de los componentes de la hoja de ruta para los ajustes razonables = 30%
Hito 3: Elaboración del documento final de los lineamientos para la implementación de la hoja de ruta para los ajustes razonables = 30% 
Hito 4: Publicación del documento del lineamiento para la implementación de la hoja de ruta para los ajustes razonables  = 20%.</t>
  </si>
  <si>
    <t>Fortalecer y asistir técnicamente a las instancias del Sistema Nacional de Discapadad - SND (CND, GES, Nacional, Comites Departamentales, Distritales y Municipales)*</t>
  </si>
  <si>
    <t>FONIGUALDAD - TRANSFERENCIA CORRIENTE 2026</t>
  </si>
  <si>
    <t xml:space="preserve"> Sumatoria de personas mayores que participan en actividades de autonomía, fortalecimiento de capacidades, reconocimiento de saberes  y acceso a servicios. </t>
  </si>
  <si>
    <t xml:space="preserve">MEJORAMIENTO DE LAS CONDICIONES SOCIALES Y ECONÓMICAS DE LAS PERSONAS MAYORES EN TERRITORIOS EXLUIDOS A NIVEL NACIONAL </t>
  </si>
  <si>
    <t>Fortalecer Formas organizativas para  la atención a personas mayores</t>
  </si>
  <si>
    <t>Número de formas organizativas para atencion a personas mayores fortalecidas</t>
  </si>
  <si>
    <t>Sumatoria de formas organizativas fortalecidas para atencion a personas mayores</t>
  </si>
  <si>
    <t xml:space="preserve">Adquirir y disponer  los insumos o elementos aprobados para el Reconocimiento y/o fortalecimiento de las iniciativas lideradas por las Personas Mayores. </t>
  </si>
  <si>
    <t xml:space="preserve">Sumatoria de personas mayores que participan en espacios para  desarrollo de actividades de acompañamiento, protección y cuidado. </t>
  </si>
  <si>
    <t>FONIGUALDAD 2024</t>
  </si>
  <si>
    <t>ARR0198</t>
  </si>
  <si>
    <t>Atender con respuesta humanitaria a la población migrante</t>
  </si>
  <si>
    <t>Personas atendidas con respuesta humanitaria </t>
  </si>
  <si>
    <t>Número de personas atendidas con respuesta humanitaria </t>
  </si>
  <si>
    <t>MEJORAMIENTO DE LAS CONDICIONES DE BIENESTAR DE LA POBLACIÓN MIGRANTE A NIVEL NACIONAL
Inversión 2025</t>
  </si>
  <si>
    <t>Fortalecimiento de la atención, protección, formación e integración de la población migrante y comunidades de acogida a través de la implementación de un conjunto integral de acciones territoriales, pedagogicas y comunitarias</t>
  </si>
  <si>
    <t>FONIGUALDAD 2026</t>
  </si>
  <si>
    <t>Elaborar y entregar al Departamento Administrativo de la Función Pública (DAFP), un documento técnico unificado para el Ministerio, donde se emitan recomendaciones frente a la tranversalización de los enfoques que deberían ser adoptados en las políticas de gestión y desempeño institucional y de empleo público.</t>
  </si>
  <si>
    <t xml:space="preserve">Fase 1. Gestión del conocimiento (Talleres y/o mesas de trabajo con los  Viceministerios, Oficina de Saberes y Oficina de Planeación) (30%)
Fase 2: Unificación y consolidación de los diferentes documentos aportados por las dependencias (30%) 
Fase 3: Socialización y ajuste del documento (30%) 
Fase 4: Radicación al DAFP (10%) </t>
  </si>
  <si>
    <t>Participación y Juntanza</t>
  </si>
  <si>
    <t>Implementar el Plan Estrategico de Comunicaciones</t>
  </si>
  <si>
    <t xml:space="preserve">Línea 2 proyecto Sistema Nacional de Registro, Atención, Seguimiento y Monitoreo de VBG - SALVIA. </t>
  </si>
  <si>
    <t>Sumatoria medidas de emergencia entregadas</t>
  </si>
  <si>
    <t>Número de observatorios indígenas creados  y/o fortalecidos para Mujer, Familia y Generación</t>
  </si>
  <si>
    <t xml:space="preserve">Tejiendo Autonomía Digital Soberana: Sistema Nacional de Información y Observancia de los Derechos de las Mujeres Indígenas de Colombia </t>
  </si>
  <si>
    <t>Plan de Acción Urgente para la Mujer, Familia y Generación indígena</t>
  </si>
  <si>
    <t>Módulo para el fortalecimiento de la Autonomía Económica de las Mujeres Trabajadoras de las Economías Populares y Comunitarias</t>
  </si>
  <si>
    <t>especifiar si es un modulo de formacion o que tipo de modulo "modulos de formación"</t>
  </si>
  <si>
    <t xml:space="preserve">Viceministerio de las Mujeres </t>
  </si>
  <si>
    <t>Casas para la dignidad de las mujeres construídas y dotadas</t>
  </si>
  <si>
    <t>Sumatoria de casas para la dignidad de las mujeres construídas y dotadas</t>
  </si>
  <si>
    <t>Realizar los estudios y diseños, la construcción modular y dotación de casas para la dignidad de las mujeres en Quibdó y Bahía Solano, (Choco), El Bagre (Antioquia), Tierralta (Córdoba), Pueblo Rico (Risaralda), Ricaurte (Nariño), Puerto Tejada, Miranda, Villa Rica, Suárez, Guapi y Patía (Cauca), municipios priorizados por el Ministerio de Igualdad y Equidad. Nota: Este proyecto no se termina en mayo, ya que está previsto finalizar en el último trimestre de 2026.</t>
  </si>
  <si>
    <t>Realizar la interventoría técnica, administrativa, contable, financiero, ambiental y legal del proyecto de Realizar el diagnóstico, adecuación y dotación de casas para la dignidad de las mujeres en Galapa (Atlántico), San Jacinto y Mompox (Bolívar), Roberto Payán y Magüi Payán (Nariño)municipios priorizados por el Ministerio de Igualdad y Equidad.</t>
  </si>
  <si>
    <t>Sumatoria de procesos organizativos  sociales, comunitarios y populares de las mujeres caracterizados.</t>
  </si>
  <si>
    <t>Caracterización y fortalecimiento organizativo de las organizaciones de mujeres para la apropiación social de las Casas para la dignidad de las mujeres en diecisiete (17) municipios del país. Nota: Esta en una proyección, está pendiente la aprobación del proyecto, el cual incluye el nombre.</t>
  </si>
  <si>
    <t>Garantía para los Derechos de las Mujeres</t>
  </si>
  <si>
    <t>Fortalecimiento de los procesos participativos, de liderazgo y ejercicio de los derechos colectivos e individuales de las mujeres del pueblo Eperara Siapidara.</t>
  </si>
  <si>
    <t>Fortalecimiento de procesos de empoderamiento, autonomía y prevención de violencias basadas en género, que contribuyan a la disminución de brechas de inequidad, exclusión y la preservación de la vida de las mujeres e implementación de la escuela itinerante ‘Semilleros de Vida’ como estrategia pedagógica para el fortalecimiento de la participación, liderazgo y empoderamiento de los derechos individuales y colectivos de las mujeres del pueblo Awá.</t>
  </si>
  <si>
    <t xml:space="preserve">Fortalecimiento organizativo y de liderazgo de mujeres negras y afrodescendientes de ASOCOETNAR en las subregiones de Sanquianga y Telembí.   </t>
  </si>
  <si>
    <t>Diseñar e implementar  la Escuela Nacional de Mujeres: Juntas y Revueltas.</t>
  </si>
  <si>
    <t>Escuela Nacional de Mujeres "Juntas y Revueltas"</t>
  </si>
  <si>
    <t>Estrategia de fortalecimiento para los ejercicios de participación de las mujeres</t>
  </si>
  <si>
    <t xml:space="preserve">Fortalecimiento organizativo de iniciativas comunitarias de mujeres por la paz, la vida y el territorio.    </t>
  </si>
  <si>
    <t>Encuentros con mujeres indígenas para socialización del PAN 1325</t>
  </si>
  <si>
    <t>Desarrollar espacios de socialización y pedagogía de la Resolución 1325</t>
  </si>
  <si>
    <t>Desarrollar encuentros interculturales de mujeres constructoras de paz en sus diferencias y diversidades</t>
  </si>
  <si>
    <t>Número de mujeres madres cabeza de familia que reciben insumos y activos productivos para fortaceler sus unidades productivas.</t>
  </si>
  <si>
    <t>Sumatoria de mujeres madres cabeza de familia que reciben insumos y activos productivos para fortaceler sus unidades productivas.</t>
  </si>
  <si>
    <t xml:space="preserve">Fortalecimiento de unidades productivas de mujeres cabeza de familia </t>
  </si>
  <si>
    <t>Construcción lineamientos técnicos de política pública para mujeres cabeza de familia. Nota: Este nombre es tentantivo y puede cambiar.</t>
  </si>
  <si>
    <t>Procesos del Ministerio con Caracterizacion y procedimientos  documentados</t>
  </si>
  <si>
    <t>Sumatoria de procesos del Ministerio con Caracterizacion y procedimientos  documentados</t>
  </si>
  <si>
    <t>Realizar monitoreo cuatrimestral al programa de transparencia y ética pública  (Plan Anticorrupción y Atención al Ciudadano)</t>
  </si>
  <si>
    <t>Monitoreos cuatrimestrales al programa de transparencia y ética pública  (Plan Anticorrupción y Atención al Ciudadano) realizados</t>
  </si>
  <si>
    <t>Sumatoria de monitoreos cuatrimestrales al programa de transparencia y ética pública  (Plan Anticorrupción y Atención al Ciudadano) realizados</t>
  </si>
  <si>
    <t>Aumentar el indice de Gestion y desempeño institucional a traves del diligenciamiento del Formulario Único de Reporte de Avances de la Gestión - FURAG,  vigencia 2025, teniendo en cuenta las recomendaciones del DAFP y recopilando las evidencias correspondientes a las políticas de MIPG.</t>
  </si>
  <si>
    <t xml:space="preserve"> Resultado de indice de gestión y desempeño institucional de la entidad en el Formulario Único de Reporte de Avances de la Gestión - FURAG</t>
  </si>
  <si>
    <t xml:space="preserve">mostrar la encuesta en la ficha </t>
  </si>
  <si>
    <t xml:space="preserve">H1. Documento borrador CONPES y propuesta de participación validados con el equipo técnico del DNP.(33,3%)
H2. Ruta de participación diseñada e implementada. (33,3%)
H3. Documento CONPES y matriz PAS enviados al equipo tecnico del DNP. (33,3%)  </t>
  </si>
  <si>
    <t>FONIGUALDAD - TRANSFERENCIA CORRIENTE 2024</t>
  </si>
  <si>
    <t>Número de proyectos productivos fortalecidas en relación con los componentes organizativo, asociativo, productivo, administrativo, tecnologico y financiero</t>
  </si>
  <si>
    <t xml:space="preserve">Sumatoria de proyectos productivos con fortalecimiento organizativo, asociativo, productivo, administrativo, tecnologico y financiero </t>
  </si>
  <si>
    <t>Número de  iniciativas de producción de agricultura colectivas o familiar en implementación</t>
  </si>
  <si>
    <t>Número de Centros locales o regionales de abastecimiento en implementacion</t>
  </si>
  <si>
    <t>Sumatoria de Centros locales o regionales de abastecimiento en implementacion</t>
  </si>
  <si>
    <t xml:space="preserve">H1. Formulación y concertación del PAS(50%)
H2.  Matriz PAS enviados al equipo tecnico del DNP. (50%)  </t>
  </si>
  <si>
    <t>Formular documento estrategico para el desarrollo de talleres de liderazgo comunitario en el marco de MESSEP</t>
  </si>
  <si>
    <t>H1: Diagnostico de necesidades para el taller formación de liderazgo (33,3%)
H2: Documento borrador de taller formación de liderazgo  (33,3%)
H3: Entrega de documento final (33,3%)</t>
  </si>
  <si>
    <t>Posicionar las estrategias transformadoras en los espacios de carácter internacional en los que participa el MIE  según el contenido técnico del espacio</t>
  </si>
  <si>
    <t>relatorias como evidencias</t>
  </si>
  <si>
    <t>Realizar socializaciones a los puntos focales de cada viceministerio en temas de alianzas estrategicas y cooperación internaciones .</t>
  </si>
  <si>
    <t>Socializaciones realizadas a los puntos focales de cada viceministerio en temas de alianzas estrategicas y cooperación internaciones.</t>
  </si>
  <si>
    <t>Sumatoria de las socializaciones realizadas a los puntos focales de cada viceministerio en temas de alianzas estrategicas y cooperación internaciones.</t>
  </si>
  <si>
    <t>evidencias actas y listados de asistencia</t>
  </si>
  <si>
    <t xml:space="preserve">Viceministerio de las Diversidades </t>
  </si>
  <si>
    <t>Porcentaje de Personas LGBTIQ+ victimas de violencia por prejuicio y discriminación atendidas</t>
  </si>
  <si>
    <t>(Número de personas LGBTIQ atendidas victimas de violencia por prejuicio/Número de personas LGBTIQ  victimas de violencia por prejuicio que solicitan atención)*100</t>
  </si>
  <si>
    <t>BPIN No 202400000000045 "Diseño, fortalecimiento e implementación de acciones que contribuyan al ejercicio efectivo de los derechos de la población LGBTIQ+ Nacional"</t>
  </si>
  <si>
    <t>2´735.750.000</t>
  </si>
  <si>
    <t>(Número de personas funcionarias públicas y contratistas de entidades estatales vinculadas en procesos de apropiación del enfoque OSIGNH/Número de personas funcionarias públicas y contratistas de entidades estatales Programadas para vinculación en procesos de apropiación del enfoque OSIGNH)*100</t>
  </si>
  <si>
    <t>Número de Informes trazadores étnicos de acuerdo a compromisos implementados</t>
  </si>
  <si>
    <t>Sumatoria de Informes del cumplimiento de los trazadores étnicos de acuerdo a compromisos implementados</t>
  </si>
  <si>
    <t>1´930.666.268</t>
  </si>
  <si>
    <t>Número de Informes de implementación  y seguimiento a la política pública Nacional LGBTIQ+</t>
  </si>
  <si>
    <t xml:space="preserve">Sumatoria de Informes de implementación  y seguimiento a la política pública Nacional LGBTIQ+ </t>
  </si>
  <si>
    <t>Fortalecer y acompañar unidades de negocio que sean propiedad y esten lideradas por personas LGBTIQ+</t>
  </si>
  <si>
    <t>BPIN No 202400000000045 "Diseño, fortalecimiento e implementación de acciones que contribuyan al ejercicio efectivo de los derechos de la población LGBTIQ+ Nacional"
C-4603-1500-2-702020-4603018-02
Recursos inversion 2025 para trasladar al fondo.</t>
  </si>
  <si>
    <t>$2´525.000.000</t>
  </si>
  <si>
    <t>BPIN No 202400000000045 "Diseño, fortalecimiento e implementación de acciones que contribuyan al ejercicio efectivo de los derechos de la población LGBTIQ+ Nacional"
C-4603-1500-2-702020-4603011-02
C-4603-1500-2-702020-4603004-02
Recursos inversion 2025 para trasladar al fondo.</t>
  </si>
  <si>
    <t>$105´083.400</t>
  </si>
  <si>
    <t>(Número de personas funcionarias públicas y contratistas de entidades estatales vinculadas en procesos de apropiación de las rutas para la eliminación de barreras de acceso  /Número de personas funcionarias públicas y contratistas de entidades estatales Programadas para vinculación en procesos de apropiación de las rutas para la eliminación de barreras de acceso )*100</t>
  </si>
  <si>
    <t>(Estados financieros publicados de manera oportuna en el trimestre/Total de estados financieros a presentar para el periodo evaluado)*100</t>
  </si>
  <si>
    <t>(Número de actividades del PINAR realizadas / Total de actividades proyectadas para la implementación del PINAR)*100</t>
  </si>
  <si>
    <r>
      <t xml:space="preserve">Vincular a mujeres trabajadoras de las economías populares y comunitarias en procesos formativos y de acompañamiento del </t>
    </r>
    <r>
      <rPr>
        <i/>
        <sz val="11"/>
        <color theme="1"/>
        <rFont val="Verdana"/>
        <family val="2"/>
      </rPr>
      <t>módulo para la autonomía económica de las mujeres</t>
    </r>
    <r>
      <rPr>
        <sz val="11"/>
        <color theme="1"/>
        <rFont val="Verdana"/>
        <family val="2"/>
      </rPr>
      <t>.</t>
    </r>
  </si>
  <si>
    <t>Sumatoria de mujeres trabajadoras de las economías populares y comunitarias que participan en los procesos formantivos y de acompañamiento del módulo para la autonomía económica de las mujeres</t>
  </si>
  <si>
    <t xml:space="preserve">Proyectos con las organizaciones Indigenas (Proyecto Mujer CRIC y Proyecto Mujeres pueblo Awá) </t>
  </si>
  <si>
    <t>Avanzar en la territorialización del enfoque de genero a través de la asistencia técnica a entes territoriales</t>
  </si>
  <si>
    <t>Sumatoria de entes territoriales asistidos técnicamente en transversalización del enfoque de genero</t>
  </si>
  <si>
    <t xml:space="preserve">Avanzar en el cumplimiento de los puntos de la Mesa de mujer y genero del Acuerdo Nacional Estatal 2025-2026 </t>
  </si>
  <si>
    <t>(Número de puntos de la Mesa de Mujer y género cumplidos del Acuerdo Nacional Estatal 2025-2026 / Totalidad de puntos de la Mesa de Mujer y Género del Acuerdo Nacional Estatal 2024-2025 ) *100</t>
  </si>
  <si>
    <t>Componente de Mujeres en Actividades Sexuales Pagas del proyecto apoyos de emergencia SALVIA Mujeres víctimas y en riesgo de Feminicidio, familias. Mujeres víctimas de violencias Basadas en Género o Violencias por prejuicio</t>
  </si>
  <si>
    <t>revisar actividad y complementar que corresponde a mujeres en actividades sexuales pagas</t>
  </si>
  <si>
    <t>Vincular a mujeres en actividades sexuales pagas, en actividades de socialización de la estrategia de mitigación de riesgos de violencias basadas en género, discriminación, violencia institucional y violencias por prejucio.</t>
  </si>
  <si>
    <t>Número de mujeres en actividades sexuales pagas partícipes de los procesos de divulgación y socialización dirigidos a mujeres en actividades sexuales pagas, de la estrategia de mitigación de riesgos de violencias basadas en género, discriminación, violencia institucional y violencias por prejucio.</t>
  </si>
  <si>
    <t>Sumatoria de mujeres en actividades sexuales pagas partícipes de los procesos de divulgación y socialización dirigidos a mujeres en actividades sexuales pagas, de la estrategia de mitigación de riesgos de violencias basadas en género, discriminación, violencia institucional y violencias por prejucio.</t>
  </si>
  <si>
    <t>Componente Mujeres en Actividades Sexuales Pagas (MASP) del Proyecto - Talento Humano de apoyo para la operación del Sistema Nacional de Registro, Atención, Seguimiento y monitoreo de Violencia Basada en Género-SALVIA</t>
  </si>
  <si>
    <t>Alternativas de vidas para mujeres en actividades sexuales pagas, diversas y diferenciales</t>
  </si>
  <si>
    <t>% de cumplimiento de las actividades para promover la implementación de la PPSHC</t>
  </si>
  <si>
    <t>PGN 2025</t>
  </si>
  <si>
    <t xml:space="preserve">construyendo Dignidad, Habitantes de Calle </t>
  </si>
  <si>
    <t xml:space="preserve">
Poner en funcionamiento la Comisión Intersectorial para el desarrollo de la PPSHC</t>
  </si>
  <si>
    <t>Hito1: propuesta de lineamientos, reglamento y plan de trabajo de la Comisión Intersectorial elaborados (30%)
Hito 2: Primera sesión de la Comisión Intersectorial  realizada (30%)
Hito 3: Segunda sesión de la Comisión Intersectorial  realizada (40%)</t>
  </si>
  <si>
    <t>Entregar unidades móviles para facilitar las jornadas  psicosociales y en salud  de los entes terrritoriales priorizados.</t>
  </si>
  <si>
    <t>Número de territorios con Moviles en funcionamiento</t>
  </si>
  <si>
    <t>Número de territorios con Moviles en funcionamiento para personas en situación de calle</t>
  </si>
  <si>
    <t xml:space="preserve">Se solicita estandarizar si se entregan las unidades moviles o se van a dejar en funcionamiento </t>
  </si>
  <si>
    <t>Entregar  a las entidades territoriales, elementos esenciales para la atención de las personas en situación de calle.</t>
  </si>
  <si>
    <t>% de cumplimiento en la entrega de los insumos para la atención de las personas en situación de calle, a las entidades territoriales</t>
  </si>
  <si>
    <t>verificar el indicador y la formula ya que con el plan de trabajo presentado no quiere decir que tenga un % de cump0limiento en la entrega de insumos</t>
  </si>
  <si>
    <t>CRR220</t>
  </si>
  <si>
    <t>Fortalecer las capacidades tecnicas e operativas para el cumplimiento de las responsabilidades misionales de la Dirección de Personas en Situacion de Calle</t>
  </si>
  <si>
    <t>% de fortalecimiento de capacidades técnicas y operativas de la Dirección de Personas en Situación de Calle</t>
  </si>
  <si>
    <t>Hito1: Documento de plan de acción formalizado: 30%
Hito 2: Informe de Gestión y de Resultados primer semestre: 70%</t>
  </si>
  <si>
    <t xml:space="preserve">verificar el indicador y la formula ya que con el informe de gestión no quiere decir que tenga un % de fortalecimiento de capacidades tecnicas </t>
  </si>
  <si>
    <t>Proyecto Inversión BPIN 202500000013768 vigencia 2025</t>
  </si>
  <si>
    <t>Número de sistemas no convencionales de agua y saneamiento que iniciaron la etapa de construccion.</t>
  </si>
  <si>
    <t>Sumatoria de proyectos no convencionales  de agua y saneamiento que iniciaron la etapa de construccion</t>
  </si>
  <si>
    <t>Empresas prestadoras de servicios públicos y organizaciones comunitarias fortalecidas para la gobernanza del agua en los territorios marginados y excluidos</t>
  </si>
  <si>
    <t>Adjudicar la elaboración y/o actualización de estudios y diseño de proyectos de infraestructura convencional de agua  potable y saneamiento básico</t>
  </si>
  <si>
    <t xml:space="preserve">Agua es Vida </t>
  </si>
  <si>
    <t>Infraestructura para Cerrar Brechas</t>
  </si>
  <si>
    <t>duplicada con la fila 138</t>
  </si>
  <si>
    <t>duplicada con la fila 139</t>
  </si>
  <si>
    <t>Proyecto Inversión BPIN 202400000000056 vigencia 2024</t>
  </si>
  <si>
    <t>duplicada con la fila 141</t>
  </si>
  <si>
    <t>Organizaciones comunitarias fortalecidas  para la gobernanza del agua en los territorios marginados y excluidos</t>
  </si>
  <si>
    <t>Sumatoria de organizaciones comunitarias fortalecidas  para la gobernanza del agua en los territorios marginados y excluidos</t>
  </si>
  <si>
    <t>duplicada con la fila 144</t>
  </si>
  <si>
    <t>Despacho del Viceministerio para Poblaciones y Territorios Marginados y la Superación de la Pobreza</t>
  </si>
  <si>
    <t xml:space="preserve">Ecosistema Institucional del Sector Igualdad y Equidad </t>
  </si>
  <si>
    <t>Evaluar mediante el mecanismo especial proyectos de acueducto y saneamiento básico convencionales</t>
  </si>
  <si>
    <t>Número de proyectos de acueducto y saneamiento básico evaluados</t>
  </si>
  <si>
    <t>Sumatoria de proyectos de acueducto y saneamiento básico evaluados</t>
  </si>
  <si>
    <t>FONIGUALDAD - TRANSFERENCIA CORRIENTE</t>
  </si>
  <si>
    <t xml:space="preserve">DE ACUERDO CON LO REPROTADO EL 14/01/2006 POR EL VICEMINISTRO DE TERRITORIOS ESTAS SEIS LINEAS SOBRAN </t>
  </si>
  <si>
    <t>Meta </t>
  </si>
  <si>
    <t>Mapa de actores elaborado y cargado en la herramienta formal del MIE.</t>
  </si>
  <si>
    <t>Hito1. Un mapa de actores comunitarios del departamento relacionados con los 14 grupos poblacionales del MIE.</t>
  </si>
  <si>
    <t>Hito 2. Un mapa de actores institucionales relacionados con las políticas y programas del MIE.</t>
  </si>
  <si>
    <t>Hito 3. Un mapa de actores del tercer sector relacionados con las poblaciones y programas del MIE.</t>
  </si>
  <si>
    <t>Identificar barreras y oportunidades para la territorialización de los programas del MIE.</t>
  </si>
  <si>
    <t>Documento de diagnóstico territorial de barreras y oportunidades situadas para el cierre de brechas de desigualdad poblacional e inequidad territorial, que incluya alertas, oportunidades y retroalimentación para la implementación y continuidad de programas en territorio, y según los enfoques contemplados en la resolución 668 de 2024.</t>
  </si>
  <si>
    <t>Documento de diagnóstico territorial</t>
  </si>
  <si>
    <t>Hito 1. Documento diagnóstico municipal (50%)</t>
  </si>
  <si>
    <t>Hito 2. Documento diagnóstico departamental (50%)</t>
  </si>
  <si>
    <t>ACCESORIOS</t>
  </si>
  <si>
    <t>CALZADO</t>
  </si>
  <si>
    <t>CELEBRACIONES</t>
  </si>
  <si>
    <t>ARTICULOSHOGAR</t>
  </si>
  <si>
    <t xml:space="preserve">ELECTRODOMESTICOS </t>
  </si>
  <si>
    <t>EMPRENDIMIENTO</t>
  </si>
  <si>
    <t>HERRAMIENTAS</t>
  </si>
  <si>
    <t>JUGUETES</t>
  </si>
  <si>
    <t>MENAJE</t>
  </si>
  <si>
    <t>ROPA</t>
  </si>
  <si>
    <t>TECNOLOGIA</t>
  </si>
  <si>
    <t>OTROS</t>
  </si>
  <si>
    <t>UTILES</t>
  </si>
  <si>
    <t>BALACA, BANDA ELASTICA, MOÑA, HEBILLA, GANCHO, CAIMAN, DIADEMA, LIGA PARA EL CABELLO</t>
  </si>
  <si>
    <t>CALZADO CASUAL, MOCASIN</t>
  </si>
  <si>
    <t>CONFETI</t>
  </si>
  <si>
    <t>ALBUM DE FOTOS</t>
  </si>
  <si>
    <t xml:space="preserve">BARBERA ELECTRICA </t>
  </si>
  <si>
    <t>CORREA PARA PERRO</t>
  </si>
  <si>
    <t xml:space="preserve">DESTORNILLADOR   ELECTRICO INALAMBRICO </t>
  </si>
  <si>
    <t>BILLETERA INFANTIL</t>
  </si>
  <si>
    <t>BANDEJA</t>
  </si>
  <si>
    <t xml:space="preserve">BABY DOLL </t>
  </si>
  <si>
    <t>AUDIFONO  TIPO  DIADEMA</t>
  </si>
  <si>
    <t>ALMOHADA   MASAJEADORA</t>
  </si>
  <si>
    <t>CARTUCHERA INFANTIL DIFERENTES  ESTILOS  Y  COLORES</t>
  </si>
  <si>
    <t>BILLETERA HOMBRE</t>
  </si>
  <si>
    <t>CALZADO DEPORTIVO CABALLERO</t>
  </si>
  <si>
    <t>ARTICULO PARA FIESTA</t>
  </si>
  <si>
    <t>ALMOHADAS</t>
  </si>
  <si>
    <t>BASCULA DIGITAL</t>
  </si>
  <si>
    <t>CORTAUÑAS MASCOTA</t>
  </si>
  <si>
    <t>DESTORNILLADOR MANUAL</t>
  </si>
  <si>
    <t xml:space="preserve">BOLSO INFANTIL </t>
  </si>
  <si>
    <t xml:space="preserve">CAJA CON CUBIERTOS </t>
  </si>
  <si>
    <t>BERMUDA</t>
  </si>
  <si>
    <t>AUDIFONO  TIPO  DIADEMA PARA GAMER</t>
  </si>
  <si>
    <t xml:space="preserve">ARTICULO ANTIESTRES </t>
  </si>
  <si>
    <t xml:space="preserve">DISPENSADOR  DE  CINTA  </t>
  </si>
  <si>
    <t xml:space="preserve">BISUTERIA: ARETES, CADENAS, PULSERAS, ANILLOS, DIJE </t>
  </si>
  <si>
    <t>CALZADO DEPORTIVO DAMA</t>
  </si>
  <si>
    <t xml:space="preserve">BOLSA  DE  REGALO   </t>
  </si>
  <si>
    <t>ARTICULO DECORATIVO HOGAR</t>
  </si>
  <si>
    <t>CEPILLO  LIMPIADOR PISOS</t>
  </si>
  <si>
    <t xml:space="preserve">CUCHILLA   DE   AFEITAR   </t>
  </si>
  <si>
    <t xml:space="preserve">SET DE  HERRAMIENTAS   </t>
  </si>
  <si>
    <t xml:space="preserve">CAJA DE JUGUETE TIPO LEGO </t>
  </si>
  <si>
    <t>CUCHARA DE MESA</t>
  </si>
  <si>
    <t xml:space="preserve">BICICLETERO  </t>
  </si>
  <si>
    <t xml:space="preserve">AUDIFONOS  </t>
  </si>
  <si>
    <t xml:space="preserve">ARTICULO RELIGIOSO </t>
  </si>
  <si>
    <t xml:space="preserve">ENGRAPADORA ESTANDAR  </t>
  </si>
  <si>
    <t>BOTELLA, CARAMAÑOLA</t>
  </si>
  <si>
    <t>CALZADO DEPORTIVO NIÑO / NIÑA</t>
  </si>
  <si>
    <t xml:space="preserve">CORBATA   PLASTICA   </t>
  </si>
  <si>
    <t>ARTICULOS PARA BAÑO</t>
  </si>
  <si>
    <t>CEPILLO ELECTRICO MASCOTAS</t>
  </si>
  <si>
    <t xml:space="preserve">ESCRITORIO METALICO   </t>
  </si>
  <si>
    <t>SET MAQUINA  PORTATIL   PARA PINTAR</t>
  </si>
  <si>
    <t>CAJA PARA HACER BURBUJAS  / BURBUJERO</t>
  </si>
  <si>
    <t xml:space="preserve">CUCHARON METALICO </t>
  </si>
  <si>
    <t xml:space="preserve">BLAZER PARA DAMA    </t>
  </si>
  <si>
    <t xml:space="preserve">AUDIO AMPLIFICADOR      </t>
  </si>
  <si>
    <t>BANDA  PARA  HACER  EJERCICIO</t>
  </si>
  <si>
    <t>ESFEROS DIFERENTES ESTILOS Y COLORES</t>
  </si>
  <si>
    <t>CINTURON</t>
  </si>
  <si>
    <t>CALZADO DEPORTIVO UNISEX</t>
  </si>
  <si>
    <t>CORTINA FIESTA</t>
  </si>
  <si>
    <t>CALENDARIO</t>
  </si>
  <si>
    <t>CRISPETERA</t>
  </si>
  <si>
    <t>HOOK AND LOOP 1  TIPO   VELCRO</t>
  </si>
  <si>
    <t>OTRA</t>
  </si>
  <si>
    <t xml:space="preserve">CAPA  DE  DISFRAZ SUPER  HEROE </t>
  </si>
  <si>
    <t>CUCHILLO</t>
  </si>
  <si>
    <t xml:space="preserve">BLUSA PARA DAMA </t>
  </si>
  <si>
    <t>BOMBILLO CAMARA</t>
  </si>
  <si>
    <t>BANDAS  ELASTICAS</t>
  </si>
  <si>
    <t>ESTUCHE GUARDA OBJETOS</t>
  </si>
  <si>
    <t>COSMETIQUERA</t>
  </si>
  <si>
    <t>CALZADO INFANTIL</t>
  </si>
  <si>
    <t>GLOBO DECORATIVO, METALIZADO, LISO O LATEX</t>
  </si>
  <si>
    <t>CANASTA ROPA</t>
  </si>
  <si>
    <t xml:space="preserve">FREIDORA DE AIRE DIGITAL </t>
  </si>
  <si>
    <t>PELUCHE SIN RELLENO</t>
  </si>
  <si>
    <t xml:space="preserve">CARRO CON  CONTROL REMOTO </t>
  </si>
  <si>
    <t>DELANTAL</t>
  </si>
  <si>
    <t>BLUSA TIPO ESQUELETO PARA DAMA</t>
  </si>
  <si>
    <t xml:space="preserve">BOOSTER CUBICLE    </t>
  </si>
  <si>
    <t xml:space="preserve">BOLSA PARA  AGUA  CALIENTE </t>
  </si>
  <si>
    <t>LAPIZ DE COLOR, DOBLE   PUNTA</t>
  </si>
  <si>
    <t>GAFAS</t>
  </si>
  <si>
    <t xml:space="preserve">CALZADO TIPO BOTA      </t>
  </si>
  <si>
    <t>INFLADOR DE BOMBAS</t>
  </si>
  <si>
    <t>CEPILLO DIENTES</t>
  </si>
  <si>
    <t>FREIDORA DE AIRE MANUAL</t>
  </si>
  <si>
    <t xml:space="preserve">ROLLOS  DE  TELAS  </t>
  </si>
  <si>
    <t xml:space="preserve">CARRO DE  JUGUETE  </t>
  </si>
  <si>
    <t>LIMPIA POLVO</t>
  </si>
  <si>
    <t xml:space="preserve">BLUSON PARA DAMA  </t>
  </si>
  <si>
    <t xml:space="preserve">CABINA DE SONIDO  </t>
  </si>
  <si>
    <t xml:space="preserve">CONSOLA DE VIDEO JUEGOS </t>
  </si>
  <si>
    <t>LIBRETA DE APUNTES DIFERENTES ESTILOS TAMAÑOS Y COLORES</t>
  </si>
  <si>
    <t>LLAVERO</t>
  </si>
  <si>
    <t>CHANCLA   PARA   HOMBRE</t>
  </si>
  <si>
    <t xml:space="preserve">SOPORTE  ACRILICO  PARA  ARBOL DE GLOBO </t>
  </si>
  <si>
    <t>COBIJA</t>
  </si>
  <si>
    <t>GENERADORES DE ENERGIA ELECTRICA</t>
  </si>
  <si>
    <t>ROPA PARA PELUCHES</t>
  </si>
  <si>
    <t xml:space="preserve">CORONA  PARA  NIÑA </t>
  </si>
  <si>
    <t>PELADOR</t>
  </si>
  <si>
    <t xml:space="preserve">BODY PARA DAMA </t>
  </si>
  <si>
    <t>CALCULADORA</t>
  </si>
  <si>
    <t>LUCES LED PARA BICICLETA</t>
  </si>
  <si>
    <t>MORRALES DIFRENTES ESTILO COLORES Y TAMAÑOS</t>
  </si>
  <si>
    <t>MASCARILLA FACIAL</t>
  </si>
  <si>
    <t xml:space="preserve">GUAYO </t>
  </si>
  <si>
    <t>VELAS PARA CUMPLEAÑOS</t>
  </si>
  <si>
    <t>CORTINA</t>
  </si>
  <si>
    <t>GRAMERA DIGITAL</t>
  </si>
  <si>
    <t>TEXTIL CON BORDADOS DE FLORES (ROLLOS)</t>
  </si>
  <si>
    <t xml:space="preserve">CUBO DE LUZ LED   </t>
  </si>
  <si>
    <t>POCILLO</t>
  </si>
  <si>
    <t>BOXER CABALLERO</t>
  </si>
  <si>
    <t>CAMARA WEB</t>
  </si>
  <si>
    <t xml:space="preserve">MALETAS DE VIAJE </t>
  </si>
  <si>
    <t>PISTOLA PARA APLICAR SILICONA</t>
  </si>
  <si>
    <t>MONEDERO</t>
  </si>
  <si>
    <t>PANTUFLAS</t>
  </si>
  <si>
    <t>DISPENSADOR JABON</t>
  </si>
  <si>
    <t>INDUCTANCIA DEL SISTEMA DE EXCITACIÓN</t>
  </si>
  <si>
    <t>ESPEJO  LED  DE  PILAS</t>
  </si>
  <si>
    <t>SARTEN</t>
  </si>
  <si>
    <t xml:space="preserve">BOXER NIÑO </t>
  </si>
  <si>
    <t>CAMARAS</t>
  </si>
  <si>
    <t xml:space="preserve">MANIJAS   PARA  PUERTA </t>
  </si>
  <si>
    <t>PORTACARNET DIFERENTES DISEÑOS Y COLORES</t>
  </si>
  <si>
    <t>PARAGUAS</t>
  </si>
  <si>
    <t>PANTUFLAS MASAJEADORES</t>
  </si>
  <si>
    <t>FIGURA DECORATIVA</t>
  </si>
  <si>
    <t xml:space="preserve">LINTERNA  </t>
  </si>
  <si>
    <t xml:space="preserve">FRISBY </t>
  </si>
  <si>
    <t>TENEDOR</t>
  </si>
  <si>
    <t>BRAGA DAMA</t>
  </si>
  <si>
    <t>CINTA LED</t>
  </si>
  <si>
    <t xml:space="preserve">MAQUINA DE FUEGO </t>
  </si>
  <si>
    <t xml:space="preserve">SACAPUNTA  METALICO </t>
  </si>
  <si>
    <t>RELOJ HOMBRE</t>
  </si>
  <si>
    <t xml:space="preserve">SANDALIA DAMA </t>
  </si>
  <si>
    <t>HUMIDIFICADOR</t>
  </si>
  <si>
    <t>MAQUINA DE COSER</t>
  </si>
  <si>
    <t xml:space="preserve">HUEVO SORPRESA </t>
  </si>
  <si>
    <t>TETERO</t>
  </si>
  <si>
    <t>BRASIER DAMA</t>
  </si>
  <si>
    <t>COLCHON MASAJEADOR</t>
  </si>
  <si>
    <t>MESA  PLEGABLE  PORTATIL</t>
  </si>
  <si>
    <t>SET DE SELLOS INFANTIL DIFERENTES</t>
  </si>
  <si>
    <t>TENIS TIPO BOTA</t>
  </si>
  <si>
    <t>INDIVIDUALES</t>
  </si>
  <si>
    <t>MAQUINA ELECTRICA BRILLADORA</t>
  </si>
  <si>
    <t xml:space="preserve">JUEGO  ATRAPAPELOTA </t>
  </si>
  <si>
    <t>VASO INFANTIL</t>
  </si>
  <si>
    <t xml:space="preserve">BUFANDA </t>
  </si>
  <si>
    <t>CONSOLA DE SONIDO</t>
  </si>
  <si>
    <t>SET  MANCUERNAS</t>
  </si>
  <si>
    <t>SET  DE  RESALTADOR  DIFERENTES ESTILOS Y COLORES</t>
  </si>
  <si>
    <t>RELOJ INTELIGENTE</t>
  </si>
  <si>
    <t>ZAPATILLA DEPORTIVA</t>
  </si>
  <si>
    <t xml:space="preserve">JARRON </t>
  </si>
  <si>
    <t>MAQUINA EXTRACTORA DE JUGO</t>
  </si>
  <si>
    <t xml:space="preserve">JUEGO  DE  CARTAS  UNO </t>
  </si>
  <si>
    <t xml:space="preserve">SET OLLAS </t>
  </si>
  <si>
    <t>BUSO CON CAPOTA DAMA</t>
  </si>
  <si>
    <t>CONTADOR DE BILLETES</t>
  </si>
  <si>
    <t xml:space="preserve">SLEEPING            </t>
  </si>
  <si>
    <t>SET DE BORRADORES DIFERENTES COLORES Y DISEÑOS</t>
  </si>
  <si>
    <t>RELOJ MUJER</t>
  </si>
  <si>
    <t>ZAPATOS</t>
  </si>
  <si>
    <t xml:space="preserve">LAMPARA </t>
  </si>
  <si>
    <t xml:space="preserve">MEZCLADORA     DIGITAL     </t>
  </si>
  <si>
    <t xml:space="preserve">JUEGO  PARQUES    </t>
  </si>
  <si>
    <t>SET GUANTES COCINA</t>
  </si>
  <si>
    <t>BUSO DAMA</t>
  </si>
  <si>
    <t>INTERRUPTOR INTELIGENTE</t>
  </si>
  <si>
    <t xml:space="preserve">TULAS  INFANTILES/ESCOLARES DIFERENTES DISEÑOS Y COLORES    </t>
  </si>
  <si>
    <t>RELOJ NIÑO</t>
  </si>
  <si>
    <t>LAMPARA DE TECHO</t>
  </si>
  <si>
    <t>MOLINO   DE   CARNE   ELECTRICO</t>
  </si>
  <si>
    <t xml:space="preserve">JUEGO  TORTAZO  GIDA  TOYS  </t>
  </si>
  <si>
    <t xml:space="preserve">SET BANDEJAS </t>
  </si>
  <si>
    <t>BUSO UNISEX ADULTO</t>
  </si>
  <si>
    <t>MEMORIA USB</t>
  </si>
  <si>
    <t>RELOJ PULSO UNISEX</t>
  </si>
  <si>
    <t xml:space="preserve">LUZ DE NAVIDAD </t>
  </si>
  <si>
    <t>OLLA   MULTIFUNCIONAL   DIGITAL</t>
  </si>
  <si>
    <t xml:space="preserve">JUEGO DE CANASTA   </t>
  </si>
  <si>
    <t>CACHETERO INFANTIL</t>
  </si>
  <si>
    <t>MULTICARGADOR</t>
  </si>
  <si>
    <t>LUZ LED</t>
  </si>
  <si>
    <t>OLLA A PRESION</t>
  </si>
  <si>
    <t xml:space="preserve">JUEGO DE MESA  </t>
  </si>
  <si>
    <t>CAMISA DAMA</t>
  </si>
  <si>
    <t>MOUSE CABLEADO</t>
  </si>
  <si>
    <t xml:space="preserve">MANTEL PLASTICO </t>
  </si>
  <si>
    <t xml:space="preserve">PARLANTE BLUETOOTH </t>
  </si>
  <si>
    <t xml:space="preserve">JUEGO DE TETRIS   </t>
  </si>
  <si>
    <t>CAMISA HOMBRE</t>
  </si>
  <si>
    <t>MOUSE OPTICO</t>
  </si>
  <si>
    <t xml:space="preserve">MINI CABEZA DE LUZ LED </t>
  </si>
  <si>
    <t>PLANCHA CABELLO</t>
  </si>
  <si>
    <t xml:space="preserve">JUGUETE  INFANTIL TIPO DINOSAURIO </t>
  </si>
  <si>
    <t>CAMISETA DEPORTIVA HOMBRE</t>
  </si>
  <si>
    <t>SET MOUSE, AUDIFONOS, TECLADO, PAD</t>
  </si>
  <si>
    <t xml:space="preserve">ORGANIZADOR DE ZAPATOS </t>
  </si>
  <si>
    <t xml:space="preserve">PLANCHA ELECTRICA </t>
  </si>
  <si>
    <t xml:space="preserve">JUGUETE  INTERACTIVO </t>
  </si>
  <si>
    <t>CAMISETA PARA DAMA</t>
  </si>
  <si>
    <t>PACK INTEGRATED  INTELLIGENT</t>
  </si>
  <si>
    <t>PORTARETRATOS</t>
  </si>
  <si>
    <t>PLATAFORMA VIBRATORIA</t>
  </si>
  <si>
    <t xml:space="preserve">JUGUETE  SORPRESA PARA PIÑATA  </t>
  </si>
  <si>
    <t>CAMISETA PARA HOMBRE</t>
  </si>
  <si>
    <t>TAPETE ABSORVENTE MASCOTA</t>
  </si>
  <si>
    <t xml:space="preserve">PULIDORA DE UÑAS </t>
  </si>
  <si>
    <t>JUGUETE ANIMALITO</t>
  </si>
  <si>
    <t>CAMISETA PARA NIÑO</t>
  </si>
  <si>
    <t xml:space="preserve">TAPETE EN PVC  </t>
  </si>
  <si>
    <t xml:space="preserve">REACTOR INPLC800/500      </t>
  </si>
  <si>
    <t>JUGUETE GUITARRA</t>
  </si>
  <si>
    <t>CAMISETA SELECCIÓN COLOMBIA</t>
  </si>
  <si>
    <t xml:space="preserve">TAPETE EN TEXTIL   </t>
  </si>
  <si>
    <t>RIZADOR PARA CABELLO</t>
  </si>
  <si>
    <t xml:space="preserve">JUGUETE PARA MASCOTA </t>
  </si>
  <si>
    <t>CAMISETA TIPO POLO HOMBRE</t>
  </si>
  <si>
    <t>TOALLA DE MANO</t>
  </si>
  <si>
    <t>SECADOR PARA CABELLO</t>
  </si>
  <si>
    <t xml:space="preserve">JUGUETE ROMPECABEZA </t>
  </si>
  <si>
    <t>CAMISETA UNISEX</t>
  </si>
  <si>
    <t>SET   DE   COLUMNAS SONIDO</t>
  </si>
  <si>
    <t xml:space="preserve">JUGUETE TIPO LEGO   </t>
  </si>
  <si>
    <t>CHAL DAMA</t>
  </si>
  <si>
    <t xml:space="preserve">SISTEMA DE PANTALLA LASER </t>
  </si>
  <si>
    <t>JUGUETE TREN CON PISTA</t>
  </si>
  <si>
    <t>CHALECO DAMA</t>
  </si>
  <si>
    <t xml:space="preserve">SOPORTE PARA ALTAVOZ     </t>
  </si>
  <si>
    <t>JUGUETE DIDACTICO</t>
  </si>
  <si>
    <t>CHAQUETA  MANGA CORTA DAMA</t>
  </si>
  <si>
    <t xml:space="preserve">TORNAMESA PARA DJ    </t>
  </si>
  <si>
    <t>LAZO INFANTIL</t>
  </si>
  <si>
    <t>CHAQUETA CON CAPOTA</t>
  </si>
  <si>
    <t>TRIPODE  PARA  CAMARA</t>
  </si>
  <si>
    <t>MICROFONO</t>
  </si>
  <si>
    <t>CHAQUETA DAMA</t>
  </si>
  <si>
    <t xml:space="preserve">VIDEO BEAM </t>
  </si>
  <si>
    <t xml:space="preserve">MICROFONO PLASTICO </t>
  </si>
  <si>
    <t>CHAQUETA EN JEAN DAMA</t>
  </si>
  <si>
    <t>WAFLERA</t>
  </si>
  <si>
    <t xml:space="preserve">MINI  CARRO </t>
  </si>
  <si>
    <t>CHAQUETA HOMBRE</t>
  </si>
  <si>
    <t xml:space="preserve">MUÑECA CON ACCESORIOS </t>
  </si>
  <si>
    <t>CHAQUETA PARA NIÑA</t>
  </si>
  <si>
    <t>MUÑECO / MUÑECA</t>
  </si>
  <si>
    <t>CHAQUETA PARA NIÑO</t>
  </si>
  <si>
    <t>MUÑECO INFLABLE</t>
  </si>
  <si>
    <t>CHAQUETA REFLECTIVA</t>
  </si>
  <si>
    <t>PAQUETE DE MOTOS</t>
  </si>
  <si>
    <t>CHAQUETA ROMPEVIENTOS</t>
  </si>
  <si>
    <t>PAQUETE PELOTAS</t>
  </si>
  <si>
    <t>CHAQUETA SIN MANGA</t>
  </si>
  <si>
    <t>PATINETA</t>
  </si>
  <si>
    <t>CHAQUETA UNISEX</t>
  </si>
  <si>
    <t xml:space="preserve">PEINETA </t>
  </si>
  <si>
    <t>CONJUNTO DAMA</t>
  </si>
  <si>
    <t>PELUCHE</t>
  </si>
  <si>
    <t>CONJUNTO PIJAMA DAMA</t>
  </si>
  <si>
    <t>RELOJ DE JUGUETE</t>
  </si>
  <si>
    <t>CONJUNTO SUDADERA</t>
  </si>
  <si>
    <t xml:space="preserve">RELOJ INFANTIL </t>
  </si>
  <si>
    <t>CONJUNTO NIÑA</t>
  </si>
  <si>
    <t>RESORTE</t>
  </si>
  <si>
    <t>CROP TOP DAMA</t>
  </si>
  <si>
    <t>ROMPECABEZAS</t>
  </si>
  <si>
    <t>ENTERIZO CORTO DAMA</t>
  </si>
  <si>
    <t>SET  DE  BELLEZA  PARA NIÑAS</t>
  </si>
  <si>
    <t>ENTERIZO LARGO DAMA</t>
  </si>
  <si>
    <t>SET  JUGUETE  DE  COMIDA  RAPIDA</t>
  </si>
  <si>
    <t>FAJA AJUSTABLE DAMA</t>
  </si>
  <si>
    <t>SET BELLEZA</t>
  </si>
  <si>
    <t xml:space="preserve">FALDA </t>
  </si>
  <si>
    <t>SET CASTILLO PRINCESA</t>
  </si>
  <si>
    <t>FALDA JEAN</t>
  </si>
  <si>
    <t xml:space="preserve">SET DE COCINA   </t>
  </si>
  <si>
    <t>GORRA</t>
  </si>
  <si>
    <t xml:space="preserve">SET DE MAQUILLAJE   </t>
  </si>
  <si>
    <t>GORRA MALLA AJUSTABLE</t>
  </si>
  <si>
    <t>SET JUEGO PLASTILINA</t>
  </si>
  <si>
    <t>GORRA UNISEX</t>
  </si>
  <si>
    <t xml:space="preserve">SET JUEGO TE CERAMICA </t>
  </si>
  <si>
    <t>GORRO DE BAÑO</t>
  </si>
  <si>
    <t xml:space="preserve">SET JUEGO UÑAS </t>
  </si>
  <si>
    <t>GORRO PARA NIÑO</t>
  </si>
  <si>
    <t>SET JUGUETE MADERA</t>
  </si>
  <si>
    <t xml:space="preserve">GUANTE ADULTO PARA MOTOCICLETA </t>
  </si>
  <si>
    <t xml:space="preserve">SET JUGUETE TIPO MOTO </t>
  </si>
  <si>
    <t xml:space="preserve">GUANTE PARA DAMA </t>
  </si>
  <si>
    <t>SET WALKIE TALKIE</t>
  </si>
  <si>
    <t>GUANTE PARA NIÑO</t>
  </si>
  <si>
    <t>TROMPO VOLADOR</t>
  </si>
  <si>
    <t xml:space="preserve">GUANTES DE LANA </t>
  </si>
  <si>
    <t>ZAPATO TIPO PATIN</t>
  </si>
  <si>
    <t>GUANTES DE PROTECCION INDUSTRIAL</t>
  </si>
  <si>
    <t>GUANTES EXFOLIANTES</t>
  </si>
  <si>
    <t>GUANTES PARA ADULTO</t>
  </si>
  <si>
    <t>IMPERMEABLE INFANTIL</t>
  </si>
  <si>
    <t xml:space="preserve">JEANS  PARA  HOMBRE  </t>
  </si>
  <si>
    <t xml:space="preserve">JEANS  PARA CABALLERO    </t>
  </si>
  <si>
    <t xml:space="preserve">JEANS PARA DAMA </t>
  </si>
  <si>
    <t xml:space="preserve">LEGGINS PARA DAMA </t>
  </si>
  <si>
    <t xml:space="preserve">MEDIA  PARA DAMA    </t>
  </si>
  <si>
    <t xml:space="preserve">MEDIA BALETA </t>
  </si>
  <si>
    <t>MEDIA INFANTIL</t>
  </si>
  <si>
    <t>MEDIA PARA BEBE</t>
  </si>
  <si>
    <t>MEDIA PARA NIÑA</t>
  </si>
  <si>
    <t>MEDIA PARA NIÑO</t>
  </si>
  <si>
    <t>MEDIA TOBILLERA</t>
  </si>
  <si>
    <t>MEDIA TOBILLERA  PARA HOMBRE</t>
  </si>
  <si>
    <t>MEDIA TOBILLERA PARA DAMA</t>
  </si>
  <si>
    <t xml:space="preserve">MEDIA UNISEX </t>
  </si>
  <si>
    <t xml:space="preserve">PANTALON  PARA DAMA </t>
  </si>
  <si>
    <t>PANTALON MOLDEADOR TERMICO</t>
  </si>
  <si>
    <t xml:space="preserve">PANTALON PARA HOMBRE  </t>
  </si>
  <si>
    <t xml:space="preserve">PANTALON SUDADERA </t>
  </si>
  <si>
    <t>PANTALON SUDADERA INFANTIL</t>
  </si>
  <si>
    <t xml:space="preserve">PANTALONETA </t>
  </si>
  <si>
    <t>PANTALONETA PARA DAMA</t>
  </si>
  <si>
    <t xml:space="preserve">PANTY    </t>
  </si>
  <si>
    <t>PANTY TIPO CACHETERO</t>
  </si>
  <si>
    <t>PASHMINA</t>
  </si>
  <si>
    <t>PIJAMA INFANTIL</t>
  </si>
  <si>
    <t xml:space="preserve">PIJAMA PARA DAMA    </t>
  </si>
  <si>
    <t>PIJAMA TIPO BATA</t>
  </si>
  <si>
    <t xml:space="preserve">SACO  INFANTIL UNISEX  </t>
  </si>
  <si>
    <t>SACO PARA DAMA</t>
  </si>
  <si>
    <t>SACO PARA HOMBRE</t>
  </si>
  <si>
    <t xml:space="preserve">SALIDA DE BAÑO </t>
  </si>
  <si>
    <t>SET  DE  PIJAMA  PARA  DAMA</t>
  </si>
  <si>
    <t xml:space="preserve">SET DE ROPA INTERIOR PARA DAMA </t>
  </si>
  <si>
    <t>SET POR DOS PIEZAS CHAQUETA Y PANTALON CABALLERO</t>
  </si>
  <si>
    <t xml:space="preserve">SHORT PARA DAMA  </t>
  </si>
  <si>
    <t>TOP PARA DAMA</t>
  </si>
  <si>
    <t>VESTIDO PARA DAMA</t>
  </si>
  <si>
    <t>CATEGORIA</t>
  </si>
  <si>
    <t>SUBCATEGORIA</t>
  </si>
  <si>
    <r>
      <t>Número DIM</t>
    </r>
    <r>
      <rPr>
        <sz val="8"/>
        <color rgb="FFFFFFFF"/>
        <rFont val="Arial"/>
        <family val="2"/>
      </rPr>
      <t> </t>
    </r>
  </si>
  <si>
    <r>
      <t>Descripción de Bienes o Mercancía</t>
    </r>
    <r>
      <rPr>
        <sz val="8"/>
        <color rgb="FFFFFFFF"/>
        <rFont val="Arial"/>
        <family val="2"/>
      </rPr>
      <t> </t>
    </r>
  </si>
  <si>
    <r>
      <t>Cantidad</t>
    </r>
    <r>
      <rPr>
        <sz val="8"/>
        <color rgb="FFFFFFFF"/>
        <rFont val="Arial"/>
        <family val="2"/>
      </rPr>
      <t> </t>
    </r>
  </si>
  <si>
    <r>
      <t>Valor</t>
    </r>
    <r>
      <rPr>
        <sz val="8"/>
        <color rgb="FFFFFFFF"/>
        <rFont val="Arial"/>
        <family val="2"/>
      </rPr>
      <t> </t>
    </r>
  </si>
  <si>
    <r>
      <t>Observaciones</t>
    </r>
    <r>
      <rPr>
        <sz val="8"/>
        <color rgb="FFFFFFFF"/>
        <rFont val="Arial"/>
        <family val="2"/>
      </rPr>
      <t> </t>
    </r>
  </si>
  <si>
    <t>43881100116 </t>
  </si>
  <si>
    <t>RELOJ DIGITAL SIN MARCA, CON LEYENDA MACAMON COLOR, WATCH SMART, PAIS DE ORIGEN CHINA. </t>
  </si>
  <si>
    <t>567.104,00  </t>
  </si>
  <si>
    <r>
      <t> </t>
    </r>
    <r>
      <rPr>
        <sz val="8"/>
        <color rgb="FF000000"/>
        <rFont val="Courier New"/>
        <family val="3"/>
      </rPr>
      <t>Verificada 14/12/2023 </t>
    </r>
  </si>
  <si>
    <t>43881100188 </t>
  </si>
  <si>
    <t>LLAVERO COLGANTE PELUCHE SIN MARCA, SIN COMPOSICIÓN SIN REFERENCIA DIFERENTES COLORES PROCEDENCIA EXTRANJERA--- </t>
  </si>
  <si>
    <t> 17.212.900,00  </t>
  </si>
  <si>
    <r>
      <t>  </t>
    </r>
    <r>
      <rPr>
        <sz val="8"/>
        <color rgb="FF000000"/>
        <rFont val="Courier New"/>
        <family val="3"/>
      </rPr>
      <t>Verificada 14/12/2023 </t>
    </r>
  </si>
  <si>
    <t>43881100206 </t>
  </si>
  <si>
    <t>JUGUETE PUSH POP IT ANTIESTRES, DIFERENTES ESTILOS Y COLORES, SIN MARCA, SIN COMPOSICIÓN, SIN REFERENCIA; DE PROCEDENCIA EXTRANJERA----- </t>
  </si>
  <si>
    <t>  4.636.400,00  </t>
  </si>
  <si>
    <t>43881100207 </t>
  </si>
  <si>
    <t>RELOJ DE PULSO DIGITAL MARCA ASAHI, REFERENCIA M-556 PAIS DE ORIGEN CHINA-- </t>
  </si>
  <si>
    <t>  1.263.500,00  </t>
  </si>
  <si>
    <t>43881100208 </t>
  </si>
  <si>
    <t>INFLADOR ELÉCTRICO DE GLOBOS, SIN MARCA, REFERENCIA SEGÚN CAJA 73005, VOLTAJE AC 200V-240V, FRECUENCIA 50HZ/60 HZ 600W, SIN VERIFICAR SU FUNCIONAMIENTO CON SU RESPECTIVO CABLE PARA SU NORMAL FUNCIONAMIENTO PAÍS DE ORIGEN CHINA SEGÚN EMPAQUE </t>
  </si>
  <si>
    <t>  5.371.680,00  </t>
  </si>
  <si>
    <t>JUGUETE PUSH POP IT ANTIESTRES, SIN MARCA, DIFERENTES ESTILOS Y COLORES SIN REFERENCIA SIN COMPOSICIÓN, DE PROCEDENCIA EXTRANJERA </t>
  </si>
  <si>
    <t>  3.477.300,00  </t>
  </si>
  <si>
    <t>43881100210 </t>
  </si>
  <si>
    <t>RELOJ DE PULSO DIGITAL MARCA ASAHI, REFERENCIA M-556 PAIS DE ORIGEN CHINA </t>
  </si>
  <si>
    <t>  1.895.250,00  </t>
  </si>
  <si>
    <t>43881100628 </t>
  </si>
  <si>
    <t>CALZADO TIPO CHANCLA PARA ADULTO MARCA NIKE, SIN REFERNCIA, SIN COMPOSICION VISIBLE, DIFERENTES TALLAS Y COLORES PAIS DE ORIGEN VIETNAM </t>
  </si>
  <si>
    <t> 23.316.755,00  </t>
  </si>
  <si>
    <t> Verificada 13/12/2023 </t>
  </si>
  <si>
    <t>CALZADO TIPO CHANCLA PARA NIÑO MARCA NIKE, SIN REFERENCIA, SIN COMPOSICION VISIBLE, DIFERENTES TALLAS Y COLORES PAIS DE ORIGEN VIETNAM </t>
  </si>
  <si>
    <t>  8.036.250,00  </t>
  </si>
  <si>
    <r>
      <t> </t>
    </r>
    <r>
      <rPr>
        <sz val="8"/>
        <color rgb="FF000000"/>
        <rFont val="Courier New"/>
        <family val="3"/>
      </rPr>
      <t> Verificada 13/12/2023 </t>
    </r>
  </si>
  <si>
    <t>CALZADO TIPO CHANCLA PARA ADULTO MARCA ADIDAS, SIN REFERENCIA, SIN COMPOSICION VISIBLE, DIFERENTES TALLAS  ESTILOS, Y COLORES PAIS DE ORIGEN ITALY </t>
  </si>
  <si>
    <t>  1.821.155,00  </t>
  </si>
  <si>
    <t>CALZADO TIPO CHANCLA PARA ADULTO MARCA PUMA, SIN REFERENCIA, SIN COMPOSICION VISIBLE DIFERENTES TALLAS ESTILOS Y COLORES PAIS DE ORIGEN VIETNAM </t>
  </si>
  <si>
    <t>    537.390,00  </t>
  </si>
  <si>
    <t>CALZADO TIPO CHANCLA PARA ADULTO MARCA CHAMPION, SIN REFERENCIA, SIN COMPOSICION VISIBLE PAIS DE ORIGEN CHINA SEGÚN EMPAQUE, DIFERENTES TALLAS ESTILOS Y COLORES.----- </t>
  </si>
  <si>
    <t> 22.719.655,00  </t>
  </si>
  <si>
    <t>43881100633 </t>
  </si>
  <si>
    <t>CALZADO TIPO SANDALIA (CROCS) CON LEYENDA"SPORT", SIN REFERENCIA, COMPOSICION 100% SINTETICO, DE DIFERENTES COLORES Y TALLAS, PAIS DE ORIGEN CHINA- </t>
  </si>
  <si>
    <t> 48.344.037,00  </t>
  </si>
  <si>
    <t>43881100724 </t>
  </si>
  <si>
    <t>CALZADO TIPO BALETA PARA ADULTO, SIN MARCAS, SIN REFERENCIA, SIN COMPOSICION, DIFERENTES TALLAS, ORIGEN EXTRANJERO, SUELA DE CAUCHO, CAPELLADA Y FORRO TEXTIL--- </t>
  </si>
  <si>
    <t> 59.811.200,00  </t>
  </si>
  <si>
    <t>43881100802 </t>
  </si>
  <si>
    <t>MEDIA TOBILLERA PARA ADULTO, MARCA TEXAS BAR, REFERENCIA LIN-002, COMPOSICION 80% ALGODÓN, 20% SPANDEX, TALLAS 10 - 13 DE PROCEDENCIA EXTRANJERA.----- </t>
  </si>
  <si>
    <t>  2.096.400,00  </t>
  </si>
  <si>
    <t>43881100872 </t>
  </si>
  <si>
    <t>CALZADO TIPO BALETA PARA ADULTO, SIN MARCA SIN REFERENCIA, SIN COMPOSICION DIFERENTES TALLAS ORIGEN EXTRANJERO SUELA DE CAUCHO CAPELLADA Y FORRO TEXTIL----- </t>
  </si>
  <si>
    <t> 43.923.850,00  </t>
  </si>
  <si>
    <t>43881101087 </t>
  </si>
  <si>
    <t>ARETES PARA DAMA, CON LA LEYENDA FASHION JEWELRY, SIN REFERENCIA DE PROCEDENCIA EXTRANJERA----- </t>
  </si>
  <si>
    <t> 20.230.000,00  </t>
  </si>
  <si>
    <t>43881101227 </t>
  </si>
  <si>
    <t>MEDIAS PARA NIÑOS, MARCA: SOCIETEX, REFERENCIA: AE201728 (3.612) PARES, REFERENCIA: AE201729 (1.584) PARES, REFERENCIA: AE201726 (2004) PARES, COMPOSICION PORCENTUAL 75% ALGODON, 25% SPANDEX, PAIS DE ORIGEN TAILANDIA ----- </t>
  </si>
  <si>
    <t> 43.545.600,00  </t>
  </si>
  <si>
    <t>43881101267 </t>
  </si>
  <si>
    <t>ANILLO PARA DAMA, SIN MARCA, SIN REFERENCIA, SIN COMPOSICION VISIBLE, DIFERENTES TAMAÑOS, MERCANCIA DE PROCEDENCIA EXTRANJERA. ----- </t>
  </si>
  <si>
    <t> 20.929.650,00  </t>
  </si>
  <si>
    <t>43881101316 </t>
  </si>
  <si>
    <t>CALZADO TIPO BALETA PARA DAMA, SIN MARCA, SIN COMPOSICION VISIBLE, SIN REFERENCIA, DIFERENTES TALLAS DE PROCEDENCIA EXTRANJERA----- </t>
  </si>
  <si>
    <t>  5.899.000,00  </t>
  </si>
  <si>
    <t>PANTY PARA DAMA MARCA NEW STYLE, COMPOSICION 5% ALGODON 95% POLIESTER REFERENCIA BR-020 DIFERENTES COLORES, TALLA UNICA PAIS DE ORIGEN CHINA----- </t>
  </si>
  <si>
    <t>  2.544.500,00  </t>
  </si>
  <si>
    <t>PIN MATERIA CONSTITUTIVA PLASTICO, DE USO DECORATIVO PARA CALZADO, DIFERENTES ESTILOS COLORES, SIN MARCA, SIN REFERENCIA, SIN COMPOSICION, DE PROCEDENCIA EXTRANJERA----- </t>
  </si>
  <si>
    <t>  8.675.600,00  </t>
  </si>
  <si>
    <t>43881101356 </t>
  </si>
  <si>
    <t>CAJA ORGANIZADORA PARA JOYAS SIN MARCA, SIN REFERENCIA, SIN MODELO, SIN COMPOSICION VISIBLE, DIFERENTES ESTILOS Y COLORES DE PROCEDENCIA EXTRANJERA.----- </t>
  </si>
  <si>
    <t>  5.207.680,00  </t>
  </si>
  <si>
    <t>43881101370 </t>
  </si>
  <si>
    <t>PANTALONETA PARA ADULTO MARCA NIKE SIN COMPOSICION VISIBLE DIFERENTES TALLAS COLORES Y ESTILOS MERCANCIA HECHO EN CHINA----- </t>
  </si>
  <si>
    <t> 22.899.180,00  </t>
  </si>
  <si>
    <t>PANTALONETA PARA ADULTO MARCA ADIDAS SIN COMPOSICION VISIBLE DIFERENTES TALLAS COLORES Y ESTILOS MERCANCIA HECHO EN CHINA----- </t>
  </si>
  <si>
    <t> 18.881.780,00  </t>
  </si>
  <si>
    <t>PANTALONETA PARA NIÑO, MARCA NIKE, COMPOSICION 100% POLIESTER DIFERENTES TALLAS, COLORES Y ESTILOS MERCANCIA DE PROCEDENCIA EXTRANJERA ----- </t>
  </si>
  <si>
    <t>  4.810.500,00  </t>
  </si>
  <si>
    <t>CAMISETA PARA NIÑA, MARCA NIKE SIN COMPOSICION VISIBLE DIFERENTES TALLAS Y COLORES MERCANCIA DE PROCEDENCIA EXTRANJERA----- </t>
  </si>
  <si>
    <t>  5.054.000,00  </t>
  </si>
  <si>
    <t>BERMUDA EN JEANS PARA ADULTO MARCA DSQUARED2, COMPOSICION 97% ALGODON 3% ELASTANO DIFERENTES TALLAS ESTILOS Y COLORES MERCANCIA HECHO EN ITALY- </t>
  </si>
  <si>
    <t>  2.748.200,00  </t>
  </si>
  <si>
    <t>CALZADO TIPO TENI PARA ADULTO MARCA NIKE, SIN COMPOSICION VISIBLE DIFERENTES TALLAS, COLORES Y ESTILOS HECHO EN VIETNAM----- </t>
  </si>
  <si>
    <t> 33.178.723,00  </t>
  </si>
  <si>
    <t>CALZADO TIPO TENI PARA ADULTO MARCA ADIDAS SIN COMPOSICION VISIBLE DIFERENTES TALLAS COLORES Y ESTILOS HECHO EN VIETNAM----- </t>
  </si>
  <si>
    <t>  3.291.187,00  </t>
  </si>
  <si>
    <t>CALZADO TIPO CHANCLA PARA ADULTO MARCA CROCS SIN COMPOSICION VISIBLE DIFERENTES TALLAS Y COLORES HECHO EN VIETNAM----- </t>
  </si>
  <si>
    <t>  6.314.846,00  </t>
  </si>
  <si>
    <t>43881101379 </t>
  </si>
  <si>
    <t>RELOJ DE PULSO DIGITAL MARCA ASAHI REFERENCIA M-556 PAIS DE ORIGEN CHINA.----- </t>
  </si>
  <si>
    <t>  1.768.900,00  </t>
  </si>
  <si>
    <t>43881101410 </t>
  </si>
  <si>
    <t>CALZADO PARA ADULTO MARCA ADIDAS SIN REFERENCIA, SIN COMPOSICION, COLOR NEGRO DE ORIGEN EXTRANJERO- </t>
  </si>
  <si>
    <t>  1.670.830,00  </t>
  </si>
  <si>
    <t>43881101411 </t>
  </si>
  <si>
    <t>CONSOLA DE VIDEO JUEGOS TIPO ARCADE PANDORA PROCEDENCIA EXTRANJERA----- </t>
  </si>
  <si>
    <t>  2.437.940,00  </t>
  </si>
  <si>
    <t>43881101433 </t>
  </si>
  <si>
    <t>CALZADO TIPO BALETA PARA DAMA, SIN MARCA, SIN REFERENCIA, SIN COMPOSICION VISIBLE DIFERENTES TALLAS DE PROCEDENCIA EXTRANJERA----- </t>
  </si>
  <si>
    <t>  1.474.750,00  </t>
  </si>
  <si>
    <t>43881101706 </t>
  </si>
  <si>
    <t>ANILLO PARA DAMA, SIN MARCA, SIN REFERENCIA, SIN COMPOSICION VISIBLE DIFERENTES COLORES DE PROCEDENCIA EXTRANJERA----- </t>
  </si>
  <si>
    <t> 12.152.700,00  </t>
  </si>
  <si>
    <t>43881101750 </t>
  </si>
  <si>
    <t>BISUTERIA TIPO ANILLO SIN MARCA SIN REFERENCIA SIN COMPOSICION DIFERENTES COLORES PROCEDENCIA EXTRANJERA.-- </t>
  </si>
  <si>
    <t> 18.850.188,00  </t>
  </si>
  <si>
    <t>CALZADO TIPO TENI MARCA VANS SIN REFERENCIA, SIN COMPOSICION DIFERENTES TALLAS Y COLORES PROCEDENCIA EXTRANJERA----- </t>
  </si>
  <si>
    <t>    902.328,00  </t>
  </si>
  <si>
    <t>43881101888 </t>
  </si>
  <si>
    <t>GAFA DE SOL; SIN MARCA; PARA ADULTO; CON NUMERO INTERNO WN4034; DIFERENTES ESTILOS Y COLORES; PAIS DE ORIGEN CHINA----- </t>
  </si>
  <si>
    <t>  2.496.360,00  </t>
  </si>
  <si>
    <t>GAFA DE SOL PARA ADULTO; SIN MARCA; CON NUMERO INTERNO PBMV-185 (96 UND) OLY-369 (22 UND) DIFERENTES ESTILOS; TAMAÑOS Y COLORES; DE PROCEDENCIA EXTRANJERA----- </t>
  </si>
  <si>
    <t>  2.454.754,00  </t>
  </si>
  <si>
    <t>GAFA PARA ADULTO; MARCA HAILONG; NUMERO INTERNO 21919; DIFERENTES ESTILOS Y COLORES; DE PROCEDENCIA EXTRANJERA- </t>
  </si>
  <si>
    <t>  1.497.816,00  </t>
  </si>
  <si>
    <t>43881101891 </t>
  </si>
  <si>
    <t>RODILLERA MARCA NASUS REFERENCIA XXP-14 TALLA UNICA SEXO: UNISEX COMPOSICION PORCENTUAL 50% NEOPRENO 25% PLASTICO 25% METAL; TIPO DE TEJIDO DE PUNTO USO: DOMESTICO. PAIS DE ORIGEN CHINA.--- </t>
  </si>
  <si>
    <t>    841.950,00  </t>
  </si>
  <si>
    <t>43881101904 </t>
  </si>
  <si>
    <t>CONJUNTO DEPORTIVO PARA DAMA POR 3 PIEZAS, MARCA CALVIN KLEIN, SIN REFERENCIA, SIN COMPOSICION VISIBLE, DE PROCEDENCIA EXTRANJERA----- </t>
  </si>
  <si>
    <t>  4.166.940,00  </t>
  </si>
  <si>
    <t>BOXER PARA CABELLERO, MARCA CALVIN KLEIN, SIN REFERENCIA, COMPOSICION 93% ALGODON 7% ELASTANO, DE PROCEDENCIA EXTRANJERA ----- </t>
  </si>
  <si>
    <t>  3.151.776,00  </t>
  </si>
  <si>
    <t>BOXER PARA DAMA, MARCA CALVIN KLEIN, SIN REFERENCIA, COMPOSICION 93% ALGODON 7% ELASTANO, DE PROCEDENCIA EXTRANJERA----- </t>
  </si>
  <si>
    <t>  2.363.832,00  </t>
  </si>
  <si>
    <t>43881101908 </t>
  </si>
  <si>
    <t>GORRAS PARA NIÑOS DE DIFERENTES TEMATICAS Y FIGURAS REPRESENTATIVAS DE DISNEY, SIN REFERENCIA, SIN COMPOSICION DE DIFERENTES COLORES DE PROCEDENCIA EXTRANJERA.----- </t>
  </si>
  <si>
    <t> 10.694.592,00  </t>
  </si>
  <si>
    <t>MOCHILA DE DIFERENTES TEMATICAS Y FIGURAS REPRESENTATIVAS DE LA DISNEY, SIN REFERENCIA, SIN COMPOSICION DE DIFERENTES COLORES DE PROCEDENCIA EXTRANJERA.----- </t>
  </si>
  <si>
    <t>    222.312,00  </t>
  </si>
  <si>
    <t>MOCHILA DE DIFERENTES MARCAS Y COLORES, SIN REFERENCIA, SIN COMPOSICION, MARCA ADIDAS (05) UND, NIKE (03) UND, GUCCI (02) UND, PUMA (02) UND, TOMMY HILFIGER (03) UND DE PROCEDENCIA EXTRANJERA.----- </t>
  </si>
  <si>
    <t>    277.890,00  </t>
  </si>
  <si>
    <t>43881101916 </t>
  </si>
  <si>
    <t>BOXER PARA HOMBRE, MARCA CALVIN KLEIN, SIN REFERENCIA, COMPOSICION ALGODON 93% ELASTANO 7%, DIFERENTES TALLAS Y COLORES, MERCANCIA DE PROCEDENCIA EXTRANJERA----- </t>
  </si>
  <si>
    <t>  4.727.664,00  </t>
  </si>
  <si>
    <t>BOXER PARA DAMA, MARCA CLAVIN KLEIN, SIN REFERENCIA, COMPOSICION ALGODON 93% ELASTANO 7%, DIFERENTES TALLAS Y COLORES, MERCANCIA DE PROCEDENCIA EXTRANJERA----- </t>
  </si>
  <si>
    <t>  1.575.888,00  </t>
  </si>
  <si>
    <t>CONJUNTO DEPORTIVO PARA DAMA, MARCA CALVIN KLEIN, SIN REFERENCIA, 3 PIEZAS (PANTALONETA-INTERIOR-TOP) SIN COMPOSICION DIFERENTES TALLAS Y COLORES, MERCANCIA DE PROCEDENCIA EXTRANJERA----- </t>
  </si>
  <si>
    <t>  3.333.552,00  </t>
  </si>
  <si>
    <t>43881101933 </t>
  </si>
  <si>
    <t>PANTY PARA NIÑA, MARCADO CON LA LEYENDA SYLVANIA ANGEL GIRL, SIN COMPOSICION VISIBLE, DIFERENTES TALLAS Y ESTILOS, DE PROCEDENCIA EXTRANJERA----- </t>
  </si>
  <si>
    <t> 13.669.700,00  </t>
  </si>
  <si>
    <t>RELOJ PARA NIÑO, MARCADO CON LA LEYENDA BEN 10, SIN REFERENCIA, SIN MODELO, SIN COMPOSICION VISIBLE, DIFERENTES COLORES, DE PROCEDENCIA EXTRANJERA.----- </t>
  </si>
  <si>
    <t>  2.790.090,00  </t>
  </si>
  <si>
    <t>43881101959 </t>
  </si>
  <si>
    <t>GORRAS DEPORTIVAS PARA ADULTO DE DIFERENTES, COLORES Y MEDIAS CON LA LEYENDA NY ``47 CAPTAIN`` COMPOSICION (85% ACRYLIQUE/15%LANA) RN #70547- CA # 54267, HECHO EN CHINA SEGUN ETIQUETA.----- </t>
  </si>
  <si>
    <t>  4.120.155,00  </t>
  </si>
  <si>
    <t>GORRAS DEPORTIVAS PARA ADULTO DE DIFERENTES, COLORES Y MEDIAS CON LA LEYENDA LA ``47 CAPTAIN`` COMPOSICION (85% ACRYLIQUE/5% LANA) RN # 70547 - CA #54267, HECHO EN CHINA SEGUN ETIQUETA.----- </t>
  </si>
  <si>
    <t>  2.042.470,00  </t>
  </si>
  <si>
    <t>43881101973 </t>
  </si>
  <si>
    <t>CAMARA INTELIGENTE, SIN MARCA, SIN REFERENCIA, USO PARA SER INSTALADA EN VEHICULOS O EL HOGAR, CONECTIVIDAD POR MEDIO DE WIFI PAIS DE ORIGEN CHINA.----- </t>
  </si>
  <si>
    <t> 17.397.828,00  </t>
  </si>
  <si>
    <t>43881101975 </t>
  </si>
  <si>
    <t>CALZADO TIPO CHANCLA PARA ADULTO; MARCA YAMUDA; SIN COMPOSICION VISIBLE; SIN REFERENCIA; DIFERENTES TALLAS; ESTILOS Y COLORES; PAIS DE ORIGEN CHINA.----- </t>
  </si>
  <si>
    <t>  5.947.584,00  </t>
  </si>
  <si>
    <t>43881101976 </t>
  </si>
  <si>
    <t>BALETAS PARA DAMA, SIN MARCA VISIBLE, SIN REFERENCIA, SIN COMPOSICION, DIFERENTES TALLAS Y COLORES, DE ORIGEN EXTRANJERO----- </t>
  </si>
  <si>
    <t>  2.949.500,00  </t>
  </si>
  <si>
    <t>43881101980 </t>
  </si>
  <si>
    <t>IMPERMEABLE PARA USO CORPÒRAL - MOTOCICLISTAS, SIN MARCA, SIN REFERENCIA, DIFERENTES TALLAS Y COLORES, COMPUESTO POR (CAMISA, PANTALON Y BOTAS), MATERIAL CONSTITUTIVO PLASTICO, DE PROCEDENCIA EXTRANJERA----- </t>
  </si>
  <si>
    <t>  9.960.000,00  </t>
  </si>
  <si>
    <t>  </t>
  </si>
  <si>
    <t>43881102001 </t>
  </si>
  <si>
    <t>RIÑONERA PARA ADULTO MARCA NIKE, DIFERENTES COLORES Y ESTILOS, TALLA UNICA, PROCEDENCIA EXTRANJERA----- </t>
  </si>
  <si>
    <t> 13.587.339,00  </t>
  </si>
  <si>
    <t>RIÑONERA PARA ADULTO MARCA ADIDAS, DIFERENTES COLORES Y ESTILOS, TALLA UNICA, PROCEDENCIA EXTRANJERA----- </t>
  </si>
  <si>
    <t>  2.119.650,00  </t>
  </si>
  <si>
    <t>43881102007 </t>
  </si>
  <si>
    <t>JUGUETE RELAJANTE TIPO SLIME PARA NIÑO, CON LEYENDA SEGUN CAJA CRYSTAL MUD, REFERECIA 2D-6931, LOTE 06062021-DD11, REGISTRO SIC Nº 901152036, DIFERENTES COLORES, PAIS DE ORIGEN CHINA.----- </t>
  </si>
  <si>
    <t>  6.063.730,00  </t>
  </si>
  <si>
    <t>JUGUETE RELAJANTE TIPO SLIME PARA NIÑO, CON LEYENDA SEGUN CAJA CRYSTAL MUD, REFERENCIA 2D-3714, LOTE 06062021-DD11, REGISTRO SIC Nº 901152036, DIFERENTES COLORES PAIS DE ORIGEN CHINA----- </t>
  </si>
  <si>
    <t>  1.166.982,00  </t>
  </si>
  <si>
    <t>JUGUETE RELAJANTE TIPO SLIME PARA NIÑO, CON LEYENDA (M) REFERENCIA 2D-3405, LOTE 06062021-DD11, REGISTRO SIC Nº 901152036, DIFERENTES COLORES PAIS DE ORIGEN CHINA----- </t>
  </si>
  <si>
    <t>  6.109.494,00  </t>
  </si>
  <si>
    <t>43881102025 </t>
  </si>
  <si>
    <t>BOXER PARA HOMBRE MARCA CALVIN KLEIN, DIFERENTES TALLAS Y COLORES, COMPOSICION 91% ALGODON, 9% ELASTANO, PAIS ORIGEN USA----- </t>
  </si>
  <si>
    <t> 12.709.339,00  </t>
  </si>
  <si>
    <t>BOXER PARA HOMBRE MARCA CALVIN KLEIN, DIFERENTES TALLAS Y COLORES, SIN COMPOSICION, PAIS DE ORIGEN USA----- </t>
  </si>
  <si>
    <t>  7.142.921,00  </t>
  </si>
  <si>
    <t>43881102031 </t>
  </si>
  <si>
    <t>CALZADO DEPORTIVO PARA ADULTO EN LAS MARCAS: GUCCI (24 PARES), NEW BALANCE (24 PARES), SIN COMPOSICION, SIN REFERENCIA, DIFERENTES TALLAS, ESTILOS Y COLORES DE PROCEDENCIA EXTRANJERA----- </t>
  </si>
  <si>
    <t>  3.897.216,00  </t>
  </si>
  <si>
    <t>43881102032 </t>
  </si>
  <si>
    <t>CALZADO PARA ADULTO MARCA CROCS, SIN REFERENCIA, SIN COMPOSICION DIFERENTES TALLAS PROCEDENCIA EXTRANJERA--- </t>
  </si>
  <si>
    <t>  3.025.600,00  </t>
  </si>
  <si>
    <t>43881102033 </t>
  </si>
  <si>
    <t>BOXER PARA HOMBRE MARCA CALVIN KLEIN, DIFERENTES TALLAS Y COLORES, COMPOSICION 91% POLINAMIDE/NYLON, 9% ELASTANO/SPANDEX, PROCEDENCIA EXTRANJERA----- </t>
  </si>
  <si>
    <t>  5.975.141,00  </t>
  </si>
  <si>
    <t>BOXER PARA HOMBRE MARCA CALVIN KLEIN, DIFERENTES TALLAS Y COLORES, SIN COMPOSICION, PAIS DE ORIGEN CHINA----- </t>
  </si>
  <si>
    <t>  9.459.018,00  </t>
  </si>
  <si>
    <t>43881102037 </t>
  </si>
  <si>
    <t>CALZADO DEPORTIVO, MARCA NEW BALANCE, EN DIFERENTES TALLAS Y COLORES, MERCANCIA DE PROCEDENCIA EXTRANJERA-- </t>
  </si>
  <si>
    <t> 13.233.080,00  </t>
  </si>
  <si>
    <t>CALZADO DEPORTIVO PARA NIÑOS, MARCA NEW BALANCE, EN DIFERENTES TALLAS Y COLORES, MERCANCIA DE PROCEDENCIA EXTRANJERA----- </t>
  </si>
  <si>
    <t>  7.472.280,00  </t>
  </si>
  <si>
    <t>43881102042 </t>
  </si>
  <si>
    <t>JUGUETE TIPO CANICA, SIN MARA, SIN REFERENCIA, DIFERENTES COLORES, DE PROCEDENCIA EXTRANJERA----- </t>
  </si>
  <si>
    <t> 12.657.468,00  </t>
  </si>
  <si>
    <t>43881102043 </t>
  </si>
  <si>
    <t>ELECTRODOMESTICO TIPO CALENTADOR DE AGUA, SIN MARCA, SIN REFERENCIA, SIN COMPOSICION, DE PROCEDENCIA EXTRANJERA.----- </t>
  </si>
  <si>
    <t>  1.605.560,00  </t>
  </si>
  <si>
    <t>JUGUETE ANTIESTRES TIPO PUSH POP IT, SIN MARCA, SIN REFERENCIA, SIN COMPOSICION, DE PROCEDENCIA EXTRANJERA.- </t>
  </si>
  <si>
    <t> 13.479.000,00  </t>
  </si>
  <si>
    <t>43881102045 </t>
  </si>
  <si>
    <t>CALENTADOR DE AGUA SIN MARCA, SIN REF SIN COMPOSICION DE PROCEDENCIA EXTRANJERA----- </t>
  </si>
  <si>
    <t>  1.527.240,00  </t>
  </si>
  <si>
    <t>CUCHARAS PARA EL HOGAR SIN MARCA SIN REF SIN COMPOSICION PROCEDENCIA EXTRANJERA----- </t>
  </si>
  <si>
    <t>  8.548.916,00  </t>
  </si>
  <si>
    <t>43881102047 </t>
  </si>
  <si>
    <t>MEMORIA MICRO SD, MARCA KINGSTON, CON CAPACIDAD DE ALMACENAMIENTO ASI; 201 UNIDADES DE 8GB, 297 UNIDADES DE 4GB, 01 UNIDAD DE 16GB, 01 UNIDAD DE 32GB, PAIS DE ORIGEN TAIWAN----- </t>
  </si>
  <si>
    <t>  7.055.500,00  </t>
  </si>
  <si>
    <t>43881102051 </t>
  </si>
  <si>
    <t>CAMARA WEB PARA COMPUTADOR, SIN MARCA, SIN REFERENCIA, DE PROCEDENCIA EXTRANJERA.----- </t>
  </si>
  <si>
    <t>  5.687.946,00  </t>
  </si>
  <si>
    <t>43881102059 </t>
  </si>
  <si>
    <t>PARLANTE, USO DOMESTICO REPRODUCIR MUSICA, SIN MARCA, SIN REFERENCIA VISIBLE, DIFERENTES COLORES, MERCANCIA DE PROCEDENCIA EXTRANJERA----- </t>
  </si>
  <si>
    <t>    211.232,00  </t>
  </si>
  <si>
    <t>RELOJ DE PULSO, SIN MARCA, SIN REFERENCIA, DIFERENTES ESTILOS Y COLORES, MERCANCIA DE PROCEDENCIA EXTRANJERA- </t>
  </si>
  <si>
    <t>  4.155.100,00  </t>
  </si>
  <si>
    <t>43881102061 </t>
  </si>
  <si>
    <t>CONJUNTO DEPORTIVO (CAMISETA Y PANTALONETA) PARA HOMBRE MARCA NEW BALANCE, DIFERENTES TALLAS ESTILOS Y COLORES, COMPOSICION 100% POLIESTER, PAIS ORIGEN TAILANDIA----- </t>
  </si>
  <si>
    <t>    813.312,00  </t>
  </si>
  <si>
    <t>CONJUNTO DEPORTIVO (CAMISETA Y PANTALONETA) PARA HOMBRE MARCA ADIDAS, DIFERENTES TALLAS ESTILOS Y COLORES, COMPOSICION 100% POLIESTER, PAIS ORIGEN TAILANDIA----- </t>
  </si>
  <si>
    <t>  6.777.600,00  </t>
  </si>
  <si>
    <t>CONJUNTO DEPORTIVO (CAMISETA Y PANTALONETA) PARA HOMBRE MARCA NIKE, DIFERENTES TALLAS ESTILOS Y COLORES, COMPOSICION 100% POLIESTER, PAIS ORIGEN TAILANDIA----- </t>
  </si>
  <si>
    <t>  5.919.104,00  </t>
  </si>
  <si>
    <t>CONJUNTO DEPORTIVO (CAMISETA Y PANTALONETA) PARA HOMBRE MARCA PUMA, DIFERENTES TALLAS ESTILOS Y COLORES, COMPOSICION 100% POLIESTER, PAIS ORIGEN TAILANDIA----- </t>
  </si>
  <si>
    <t>  1.445.888,00  </t>
  </si>
  <si>
    <t>CONJUNTO DEPORTIVO (CAMISETA Y PANTALONETA) PARA HOMBRE MARCA UMBRO, DIFERENTES TALLAS ESTILOS Y COLORES, COMPOSICION 100% POLIESTER, PAIS ORIGEN TAILANDIA----- </t>
  </si>
  <si>
    <t>    677.760,00  </t>
  </si>
  <si>
    <t>CONJUNTO DEPORTIVO (CAMISETA Y PANTALONETA) PARA HOMBRE, MARCA TS SPORT, TALLA L, COLOR AMARILLO Y NEGRO, COMPOSICION 100% POLIESTER, PAIS ORIGEN CHINA--- </t>
  </si>
  <si>
    <t>     45.184,00  </t>
  </si>
  <si>
    <t>CONJUNTO DEPORTIVO (CAMISETA Y PANTALONETA) PARA NIÑO, MARCA UMBRO, DIFERENTES TALLAS ESTILOS Y COLORES, COMPOSICION 100% POLIESTER, PROCEDENCIA EXTRANJERA----- </t>
  </si>
  <si>
    <t>    542.208,00  </t>
  </si>
  <si>
    <t>43881102062 </t>
  </si>
  <si>
    <t>MEMORIA USB, USO O FUNCION DE ALMACENAMIENTO DE DATOS, MARCA DG, SIN REFERENCIA DE PROCEDENCIA EXTRANJERA.----- </t>
  </si>
  <si>
    <t> 10.333.000,00  </t>
  </si>
  <si>
    <t>43881102063 </t>
  </si>
  <si>
    <t>CALZADO DEPORTIVO PARA ADULTO MARCA NEW BALANCE, DIFERENTES ESTILOS, TALLAS Y COLORES, SIN COMPOSICION PROCEDENCIA EXTRANJERA----- </t>
  </si>
  <si>
    <t>  7.467.238,00  </t>
  </si>
  <si>
    <t>CALZADO DEPORTIVO PARA ADULTO MARCA NIKE, DIFERENTES ESTILOS TALLAS Y COLORES, SIN COMPOSICION, PROCEDENCIA EXTRANJERA----- </t>
  </si>
  <si>
    <t>  6.283.845,00  </t>
  </si>
  <si>
    <t>CALZADO DEPORTIVO PARA ADULTO MARCA ADIDAS, DIFERENTES ESTILOS TALLAS Y COLORES, SIN COMPOSICION, PROCEDENCIA EXTRANJERA----- </t>
  </si>
  <si>
    <t>  3.620.112,00  </t>
  </si>
  <si>
    <t>CALZADO DEPORTIVO PARA ADULTO MARCA DIESEL DIFERENTES TALLAS ESTILOS Y COLORES, SIN COMPOSICION, PROCEDENCIA EXTRANJERA----- </t>
  </si>
  <si>
    <t>    808.929,00  </t>
  </si>
  <si>
    <t>CALZADO DEPORTIVO PARA ADULTO MARCA LE COQ SPORTIF DIFERENTES TALLAS ESTILOS Y COLORES, SIN COMPOSICION, PROCEDENCIA EXTRANJERA----- </t>
  </si>
  <si>
    <t>    473.229,00  </t>
  </si>
  <si>
    <t>CALZADO DEPORTIVO PARA ADULTO MARCA LACOSTE DIFERENTES ESTILOS TALLAS Y COLORES, SIN COMPOSICION, PROCEDENCIA EXTRANJERA----- </t>
  </si>
  <si>
    <t>  1.169.307,00  </t>
  </si>
  <si>
    <t>CALZADO DEPORTIVO PARA ADULTO MARCA UNDER ARMOUR DIFERENTES ESTILOS TALLAS Y COLORES, SIN COMPOSICION, PROCEDENCIA EXTRANJERA----- </t>
  </si>
  <si>
    <t>    808.738,00  </t>
  </si>
  <si>
    <t>43881102065 </t>
  </si>
  <si>
    <t>RUEDA EJERCICIO ABDOMINAL, CON LEYENDA YANYI SPORT, REFERENCIA YY-1601 PAIS DE ORIGEN: CHINA-- </t>
  </si>
  <si>
    <t>  7.884.300,00  </t>
  </si>
  <si>
    <t>43881102069 </t>
  </si>
  <si>
    <t>MEDIAS PARA ADULTO, MARCA TEXAS BAR, COMPOSICION 80% ALGODON 20% SPANDEX, REF: LIN-002, DIFERENTES TALLAS, PAIS DE ORIGEN EXTRANJERO----- </t>
  </si>
  <si>
    <t> 14.541.600,00  </t>
  </si>
  <si>
    <t>BOXER PARA ADULTO, MARCA KALVIN KLEIN, SIN COMPOSICION VISIBLE, SIN REFERENCIA, DIFERENTES TALLAS, ESTILOS Y COLORES, PAIS DE ORIGEN EXTRANJERO----- </t>
  </si>
  <si>
    <t>  1.641.550,00  </t>
  </si>
  <si>
    <t>43881102070 </t>
  </si>
  <si>
    <t>ARETES PARA DAMA, SIN MARCA, SIN REFERENCIA, LEYENDA FASHION JEWELRY, PRESENTACION CARTON POR 6 PARES, PAIS DE ORIGEN CHINA. ----- </t>
  </si>
  <si>
    <t> 18.207.000,00  </t>
  </si>
  <si>
    <t>RELOJ DIGITAL PARA ADULTO, MARCA ASAHI, REFERENCIA M-556, RESISTENTE AL AGUA, PAIS DE ORIGEN CHINA.----- </t>
  </si>
  <si>
    <t>    679.350,00  </t>
  </si>
  <si>
    <t>GLOBOS METALIZADOS PARA FIESTAS, MOTIVO NUMEROS PARA CUMPLEAÑOS, DIFERENTES COLORES Y DISEÑOS, SIN MARCA, SIN REFERENCIA, PAIS DE ORIGEN CHINA.-- </t>
  </si>
  <si>
    <t>    287.840,00  </t>
  </si>
  <si>
    <t>43881102071 </t>
  </si>
  <si>
    <t>ARETES PARA DAMA, SIN MARCA, SIN REFERENCIA, LEYENDA FASHION JEWELRY, PRESENTACION CARTON POR 6 PARES, PAIS DE ORIGEN CHINA. </t>
  </si>
  <si>
    <t> 17.984.470,00  </t>
  </si>
  <si>
    <t>RELOJ DIGITAL PARA ADULTO, MARCA ASAHI, REFERENCIA M-556, RESISTENTE AL AGUA, PAIS DE ORIGEN CHINA. </t>
  </si>
  <si>
    <t>GLOBOS METALIZADOS PARA FIESTAS, MOTIVO NUMEROS PARA CUMPLEAÑOS, DIFERENTES COLORES Y DISEÑOS, SIN MARCA, SIN REFERENCIA, PAIS DE ORIGEN CHINA. </t>
  </si>
  <si>
    <t>    286.812,00  </t>
  </si>
  <si>
    <t>43881102077 </t>
  </si>
  <si>
    <t>MEDIA PARA ADULTO; MARCA CRAZY; REFERENCIA LH8 COMPOSICION 95% ALGODON, 5% ELASTANO; DIFERENTES TALLAS Y COLORES; PAIS DE ORIGEN CHINA.----- </t>
  </si>
  <si>
    <t>  9.015.792,00  </t>
  </si>
  <si>
    <t>MEDIA PARA ADULTO, MARCA LOLO; REFERENCIA LH08; COMPOSICION 95% ALGODON 5% ELASTANO; DIFERENTES TALLAS Y COLORES; PAIS DE ORIGEN CHINA----- </t>
  </si>
  <si>
    <t>  1.163.328,00  </t>
  </si>
  <si>
    <t>43881102078 </t>
  </si>
  <si>
    <t>MEDIA PARA ADULTO; MARCA CHIC DELUXE; COMPOSICION 75% POLYESTER 25% SPANDEX; DIFERENTES TALLAS Y COLORES; REF 137-07H; PAIS DE ORIGEN CHINA----- </t>
  </si>
  <si>
    <t>  7.997.880,00  </t>
  </si>
  <si>
    <t>43881102084 </t>
  </si>
  <si>
    <t>JUGUETE TIPO CANICA, SIN MARCA, SIN REFERENCIA, SIN MODELO, SIN COMPOSICION VISIBLE, DIFERENTES COLORES DE PROCEDENCIA EXTRANJERA----- </t>
  </si>
  <si>
    <t> 18.360.000,00  </t>
  </si>
  <si>
    <t>43881102086 </t>
  </si>
  <si>
    <t>CALZADO DEPORTIVO PARA ADULTO MARCA NIKE SIN REFERENCIA, SIN COMPOSICION DE DIFERENTES TALLAS PAIS DE ORIGEN VIETNAM.----- </t>
  </si>
  <si>
    <t>  2.029.800,00  </t>
  </si>
  <si>
    <t>43881102089 </t>
  </si>
  <si>
    <t> 12.227.760,00  </t>
  </si>
  <si>
    <t>43881102095 </t>
  </si>
  <si>
    <t>BISUTERIA TIPO ARETE PARA DAMA SIN MARCA, SIN REFERENCIA, DIFERENTES ESTILOS Y COLORES PROCEDENCIA EXTRANJERA.----- </t>
  </si>
  <si>
    <t> 14.906.000,00  </t>
  </si>
  <si>
    <t>GAFAS DE SOL PARA ADULTO SIN MARCA, SIN REFERENCIA, DIFERENTES COLORES TAMAÑOS Y ESTILOS PROCEDENCIA EXTRANJERA----- </t>
  </si>
  <si>
    <t>  2.080.300,00  </t>
  </si>
  <si>
    <t>43881102102 </t>
  </si>
  <si>
    <t>MEMORIA USB, USO O FUNCION DE ALMACENAMIENTO DE DATOS, MARCA KINGSTON, CAPACIDAD DE ALMACENAMIENTO DE 8 GB, PAIS DE ORIGEN TAIWAN.- </t>
  </si>
  <si>
    <t>  2.022.699,00  </t>
  </si>
  <si>
    <t>43881102103 </t>
  </si>
  <si>
    <t>RELOJ DIGITAL DE PULSO, RESISTENTE AL AGUA, USO PERSONAL, MARCA ASAHI, REFERENCIA M-556, PULSOS EN PLASTICO, PAIS DE ORIGEN CHINA.----- </t>
  </si>
  <si>
    <t>  3.883.187,00  </t>
  </si>
  <si>
    <t>RELOJ DIGITAL DE PULSO, USO PERSONAL, MARCA ADIDAS, SIN REFERENCIA, DIFERENTES COLORES, PULSOS EN MATERIAL ELASTICO, DE PROCEDENCIA EXTRANJERA----- </t>
  </si>
  <si>
    <t>  2.908.642,00  </t>
  </si>
  <si>
    <t>43881102104 </t>
  </si>
  <si>
    <t>CALZADO DEPORTIVO PARA ADULTO MARCA NIKE, DIFERENTES TALLAS, ESTILOS Y COLORES, NO DESCRIBE COMPOSICION, DE PROCEDENCIA EXTRANJERA----- </t>
  </si>
  <si>
    <t>    243.576,00  </t>
  </si>
  <si>
    <t>CALZADO DEPORTIVO PARA ADULTO MARCA NEW BALANCE, DIFERENTES TALLAS, ESTILOS Y COLORES, NO DESCRIBE COMPOSICION, DE PROCEDENCIA EXTRANJERA----- </t>
  </si>
  <si>
    <t>CALZADO DEPORTIVO PARA ADULTO MARCA ADIDAS PRADA MILANO, DIFERENTES TALLAS, NO DESCRIBE COMPOSICION, DE PROCEDENCIA EXTRANJERA----- </t>
  </si>
  <si>
    <t>    730.728,00  </t>
  </si>
  <si>
    <t>43881102106 </t>
  </si>
  <si>
    <t>CALZADO DEPORTIVO PARA ADULTO MARCA ADIDAS, DIFERENTES TALLAS, ESTILOS Y COLORES, NO DESCRIBE COMPOSICION, DE PROCEDENCIA EXTRANJERA----- </t>
  </si>
  <si>
    <t>    811.920,00  </t>
  </si>
  <si>
    <t>    487.152,00  </t>
  </si>
  <si>
    <t>43881102107 </t>
  </si>
  <si>
    <t>CALZADO DEPORTIVO PARA ADULTO MARCA NIKE, SIN REFERENCIA, SIN COMPOSICION DE DIFERENTES TALLAS COLOR BLANCO PAIS DE ORIGEN VIETNAM.----- </t>
  </si>
  <si>
    <t>  1.948.608,00  </t>
  </si>
  <si>
    <t>CALZADO DEPORTIVO PARA ADULTO MARCA CONVERSE DE DIFERENTES TALLAS, SIN REFERENCIA, SIN COMPOSICION PAIS DE ORIGEN VIETNAM.----- </t>
  </si>
  <si>
    <t>    918.936,00  </t>
  </si>
  <si>
    <t>CALZADO TIPO ZUECO PARA ADULTO MARCA CROCS DE DIFERENTES TALLAS, SIN REFERENCIA, SIN COMPOSICION PAIS DE ORIGEN CHINA.----- </t>
  </si>
  <si>
    <t>    680.760,00  </t>
  </si>
  <si>
    <t>43881102108 </t>
  </si>
  <si>
    <t>BOXER PARA ADULTO CON LA MARCA CALVIN KLEIN, DIFERENTES TALLAS Y COLORES, SIN COMPOSICION, SIN REFERENCIA VISIBLE, DE PROCEDENCIA EXTRANJERA----- </t>
  </si>
  <si>
    <t>  2.595.100,00  </t>
  </si>
  <si>
    <t>43881102109 </t>
  </si>
  <si>
    <t>CALZADO TIPO TENNI PARA ADULTO, DIFERENTES TALLAS, ESTILOS Y COLORES, MARCA NIKE 05 UND, MARCA ADIDAS 07 UND, MARCA JORDAN 01 UND, MARCA VERSACE 01 UND, MARCA CONVERSE 01 UND PARA UN TOTAL DE 15 PARES, PROCEDENCIA EXTRANJERA----- </t>
  </si>
  <si>
    <t>  1.217.880,00  </t>
  </si>
  <si>
    <t>43881102115 </t>
  </si>
  <si>
    <t>ZAPATO MULTIUSO TIPO CROSS, SIN MARCA, SIN COMPOSICION VISIBLE, SIN REFERENCIA VISIBLE, DIFERENTES TALLAS Y COLOR DE ORIGEN EXTRANJERO.-- </t>
  </si>
  <si>
    <t>  7.564.000,00  </t>
  </si>
  <si>
    <t>CALZADO DEPORTIVO PARA HOMBRE, MARCA DOLCE GABBANA SIN REFERENCIA VISIBLE, SIN COMPOSICION VISIBLE (19) PARES/ MARCA BURBERRY (03) PARES/ MARCA PUMA (08) PARES/ MARCA CHRISTIAN DIOR (01) PAR/ MARCA PRADA (01) PAR. DIFERENTES COLORES, DE ORIGEN EXTRANJERO </t>
  </si>
  <si>
    <t>  5.087.232,00  </t>
  </si>
  <si>
    <t>CALZADO TIPO BALETA, SIN MARCA, SIN REFERENCIA, SIN COMPOS VISIBLE, DIFERENTES TALLAS, DE ORIGEN EXTRANJERO.----- </t>
  </si>
  <si>
    <t>43881102116 </t>
  </si>
  <si>
    <t>BOLSO PARA DAMA, DIFERENTES DISEÑOS ESTILOS Y COLORES, SIN MARCA, REFERENCIA NO.3645 (8 UND), REFERENCIA NO. 3648 (8 UND), COMPOSICION 100% POLIESTER, FORRO 100% POLIESTER, PAIS DE ORIGEN CHINA.----- </t>
  </si>
  <si>
    <t>  1.285.904,00  </t>
  </si>
  <si>
    <t>BOLSO PARA DAMA TIPO RIÑONERA, DIFERENTES DISEÑOS ESTILOS Y COLORES, SIN MARCA, REFERENCIA NO. 3918, COMPOSICION 100% POLIESTER, FORRO 100% POLIESTER, PAIS DE ORIGEN CHINA.----- </t>
  </si>
  <si>
    <t>    891.072,00  </t>
  </si>
  <si>
    <t>CARTERA DE MANO PARA DAMA, DIFERENTES DISEÑOS ESTILOS Y COLORES, SIN MARCA, REF NO. 3703, COMPOSICION 100% POLIESTER, FORRO SIN FORRO, PAIS DE ORIGEN CHINA.----- </t>
  </si>
  <si>
    <t>  2.898.384,00  </t>
  </si>
  <si>
    <t>BOLSO PARA DAMA MANOS LIBRES, DIFERENTES DISEÑOS ESTILOS Y COLORES, SIN MARCA, REFERENCIA NO. 3696 (16 UND), REFERENCIA NO. 3694 (5 UND), COMPOSICION 100% POLIESTER, PAIS DE ORIGEN CHINA.- </t>
  </si>
  <si>
    <t>    665.847,00  </t>
  </si>
  <si>
    <t>CARTERA PARA NIÑA, DIFERENTES DISEÑOS ESTILOS Y COLORES, SIN MARCA, REFERENCIA NO. K5019, COMPOSICION 100% SILICONA, PAIS DE ORIGEN CHINA.-- </t>
  </si>
  <si>
    <t>  2.192.184,00  </t>
  </si>
  <si>
    <t>CARTERA PARA NIÑA, DIFERENTES DISEÑOS ESTILOS Y COLORES, MARCA FASHION &amp; BAGS, REFERENCIA NO. 3625, COMPOSICION 100% POLIESTER, FORRO SIN FORRO, PAIS DE CHINA.----- </t>
  </si>
  <si>
    <t>    365.364,00  </t>
  </si>
  <si>
    <t>43881102124 </t>
  </si>
  <si>
    <t>PIJAMA PARA DAMA, SIN MARCA, SIN COMPOSICION VISIBLE, SIN REFERENCIA, DIFERENTES TALLAS, ESTILOS Y COLORES, PAIS DE ORIGEN CHINA----- </t>
  </si>
  <si>
    <t> 10.617.526,00  </t>
  </si>
  <si>
    <t>43881102125 </t>
  </si>
  <si>
    <t>CALZADO PARA ADULTO MARCA NIKE, SIN COMPOSICION, DIFERENTES TALLAS, ESTILOS Y COLORES, MERCANCIA DE PROCEDENCIA EXTRANJERA----- </t>
  </si>
  <si>
    <t>  4.262.520,00  </t>
  </si>
  <si>
    <t>SANDALIA PARA NIÑO MARCA NIKE, SIN COMPOSICION, DIFERENTES ESTILOS, TALLAS Y COLORES, MERCANCIA DE PROCEDENCIA EXTRANJERA----- </t>
  </si>
  <si>
    <t>  4.099.635,00  </t>
  </si>
  <si>
    <t>CALZADO TIPO SANDALIA PARA NIÑO MARCA JORDAN, DIFERENTES TALLAS, ESTILOS Y COLORES, MERCANCIA DE PROCEDENCIA EXTRANJERA, SIN COMPOSICION.----- </t>
  </si>
  <si>
    <t>    241.155,00  </t>
  </si>
  <si>
    <t>CALZADO TIPO SANDALIA PARA NIÑO MARCA FILA, DIFERENTES TALLAS ESTILOS Y COLORES, SIN COMPOSICION, MERCANCIA DE PROCEDENCIA EXTRANJERA- </t>
  </si>
  <si>
    <t>     29.538,00  </t>
  </si>
  <si>
    <t>CALZADO PARA ADULTO MARCA LACOSTE, SIN COMPOSICION, DIFERENTES TALLAS, ESTILOS Y COLORES, MERCANCIA DE PROCEDENCIA EXTRANJERA----- </t>
  </si>
  <si>
    <t>  1.655.706,00  </t>
  </si>
  <si>
    <t>CALZADO PARA ADULTO MARCA PUMA, SIN COMPOSICION, DIFERENTES TALLAS, ESTILOS Y COLORES, MERCANCIA DE PROCEDENCIA EXTRANJERA.----- </t>
  </si>
  <si>
    <t>    371.406,00  </t>
  </si>
  <si>
    <t>CALZADO DEPORTIVO PARA ADULTO MARCA LE COQ SPORTIF, DIFERENTES TALLAS, ESTILOS Y COLORES, SIN COMPOSICION, MERCANCIA DE PROCEDENCIA EXTRANJERA----- </t>
  </si>
  <si>
    <t>    351.162,00  </t>
  </si>
  <si>
    <t>CALZADO PARA ADULTO NONE O IMPAR, SIN COMPOSICION, DIFERENTES ESTILOS, TALLAS Y COLORES, MERCANCIA DE PROCEDENCIA EXTRANJERA, CON LAS SIGUIENTES MARCAS: NIKE (15 UNIDADES), ADIDAS (17 UNIDADES), NEW BALANCE (9 UNIDADES), REEBOK ( 2 UNIDADES), LE COQ SPORTIF (1 UNIDAD), ALEXANDER MCQUEEN (1 UNIDAD), CONVERSE (3 UNIDADES), CATERPILLAR (1 UNIDAD), BURBERRY (1 UNIDAD), SPERRY (4 UNIDADES), CROCS (19 UNIDADES). </t>
  </si>
  <si>
    <t>  3.096.076,00  </t>
  </si>
  <si>
    <t>43881102126 </t>
  </si>
  <si>
    <t>CALZADO TIPO SUECO, SIN MARCA, SIN COMPOSICION DIFERENTES TALLAS Y COLORES, MERCANCIA DE ORIGEN EXTRANJERO, PARA ADULTO----- </t>
  </si>
  <si>
    <t>  2.677.050,00  </t>
  </si>
  <si>
    <t>CALZADO TIPO SUECO PARA ADULTO, MARCA CROCS, SIN COMPOSICION, DIFERENTES TALLAS, ESTILOS Y COLORES, MERCANCIA DE ORIGEN EXTRANJERO----- </t>
  </si>
  <si>
    <t>  9.125.928,00  </t>
  </si>
  <si>
    <t>43881102127 </t>
  </si>
  <si>
    <t>CALZADO TIPO SUECO PARA ADULTO, MARCA CROCS, EN DIFERENTES TALLAS Y COLORES, MERCANCIA DE ORIGEN EXTRANJERO----- </t>
  </si>
  <si>
    <t> 19.555.560,00  </t>
  </si>
  <si>
    <t>43881102128 </t>
  </si>
  <si>
    <t>CALZADO TIPO ZUECO PARA ADULTO, SIN MARCA, SIN COMPOSICION, DIFERENTES TALLAS Y COLORES, MERCANCIA DE ORIGEN EXTRANJERO----- </t>
  </si>
  <si>
    <t> 20.623.200,00  </t>
  </si>
  <si>
    <t>43881102129 </t>
  </si>
  <si>
    <t>CALZADO DEPORTIVO PARA ADULTO, MARCA LOUIS VUITTON, SIN COMPOSICION, DIFERENTES TALLAS, ESTILOS Y COLORES, MERCANCIA DE ORIGEN EXTRANJERO- </t>
  </si>
  <si>
    <t>    787.312,00  </t>
  </si>
  <si>
    <t>CALZADO DEPORTIVO PARA ADULTO, MARCA CONVERSE, SIN COMPOSICION, DIFERENTES TALLAS, ESTILOS Y COLORES, MERCANCIA DE ORIGEN EXTRANJERO----- </t>
  </si>
  <si>
    <t>    630.972,00  </t>
  </si>
  <si>
    <t>CALZADO TIPO ZUECO PARA NIÑO, MARCA CROCS, SIN COMPOSICION, DIFERENTES TALLAS, ESTILOS Y COLORES MERCANCIA DE ORIGEN EXTRANJERO----- </t>
  </si>
  <si>
    <t>    297.450,00  </t>
  </si>
  <si>
    <t>CALZADO DEPORTIVO PARA ADULTO, MARCA REEBOK, SIN COMPOSICION, DIFERENTES TALLAS, ESTILOS Y COLORES, MERCANCA DE ORIGEN EXTRANJERO----- </t>
  </si>
  <si>
    <t>    222.165,00  </t>
  </si>
  <si>
    <t>CALZADO DEPORTIVO PARA ADULTO, MARCA ALEXANDER MCQUEEN, SIN COMPOSICION, DIFERENTES TALLAS, COLOR BLANCO, MERCANCIA DE ORIGEN EXTRANJERO----- </t>
  </si>
  <si>
    <t>     98.414,00  </t>
  </si>
  <si>
    <t>CALZADO DEPORTIVO PARA ADULTO, MARCA DIOR, SIN COMPOSICION, MERCANCIA DE ORIGEN EXTRANJERO----- </t>
  </si>
  <si>
    <t>     49.207,00  </t>
  </si>
  <si>
    <t>CALZADO DEPORTIVO PARA ADULTO, MARCA VANS, SIN COMPOSICION, NEGRO CON BLANCO, MERCANCIA DE ORIGEN EXTRANJERO----- </t>
  </si>
  <si>
    <t>CALZADO DEPORTIVO PARA ADULTO, MARCA VERSACE, SIN COMPOSICION, MERCANCIA DE ORIGEN EXTRANJERO----- </t>
  </si>
  <si>
    <t>CALZADO DEPORTIVO PARA ADULTO, MARCA ADIDAS, SIN COMPOSICION, DIFERENTES TALLAS, ESTILOS Y COLORES, MERCANCIA DE ORIGEN EXTRANJERO----- </t>
  </si>
  <si>
    <t>    552.679,00  </t>
  </si>
  <si>
    <t>CALZADO DEPORTIVO PARA ADULTO, MARCA DIESEL, SIN COMPOSICION, DIFERENTES TALLAS, ESTILOS Y COLORES, MERCANCIA DE ORIGEN EXTRANJERO----- </t>
  </si>
  <si>
    <t>    492.070,00  </t>
  </si>
  <si>
    <t>CALZADO DEPORTIVO PARA ADULTO, MARCA NEW BALANCE, SIN COMPOSICION, DIFERENTES TALLAS ESTILOS Y COLORES, MERCANCIA DE ORIGEN EXTRANJERO----- </t>
  </si>
  <si>
    <t>    945.220,00  </t>
  </si>
  <si>
    <t>CALZADO TIPO ZUECO, MARCA CROCS, DIFERENTES, TALLAS Y COLORES, MERCANCIA DE ORIGEN EXTRANJERO-- </t>
  </si>
  <si>
    <t> 11.407.410,00  </t>
  </si>
  <si>
    <t>43881102130 </t>
  </si>
  <si>
    <t>BOXER PARA ADULTO, MARCA NIKE, DIFERENTES TALLAS, SIN COMPOSICION, MERCANCIA DE ORIGEN INDONESIA--- </t>
  </si>
  <si>
    <t>    710.430,00  </t>
  </si>
  <si>
    <t>BOXER PARA ADULTO, MARCA SUPREME, DIFERENTES TALLAS COMPOSICION 100% ALGODON, DE ORIGEN INDIA-- </t>
  </si>
  <si>
    <t>    233.556,00  </t>
  </si>
  <si>
    <t>BOXER PARA ADULTO, MARCA TOMMY HILFIGER, DIFERENTE TALLAS Y COLORES, COMPOSICION 95% ALGODON, 5% LICRA, DE ORIGEN USA----- </t>
  </si>
  <si>
    <t>    141.784,00  </t>
  </si>
  <si>
    <t>BOXER PARA ADULTO, MARCA ADIDAS, EN DIFERENTES TALLAS, SIN COMPOSICION, MERCANCIA DE ORIGEN INDONESIA----- </t>
  </si>
  <si>
    <t>     70.560,00  </t>
  </si>
  <si>
    <t>BOXER PARA ADULTO, MARCA CALVIN KLEIN, EN DIFERENTES TALLAS Y COLORES, COMPOSICION 93% ALGODON, 7% LICRA, MERCANCIA DE ORIGEN EGIPTO----- </t>
  </si>
  <si>
    <t>  5.644.270,00  </t>
  </si>
  <si>
    <t>MEDIA TOBILLERA PARA ADULTO MARCA LALA SPORT, COMPOSICION 95% POLIESTER, 5% SPANDEX DIFERENTES TALLAS Y COLORES, CON PAIS DE ORIGEN CHINA----- </t>
  </si>
  <si>
    <t>    209.664,00  </t>
  </si>
  <si>
    <t>43881102131 </t>
  </si>
  <si>
    <t>CALZADO PARA ADULTO MARCA NIKE DIFERENTES TALLAS, ESTILOS Y COLORES, SIN COMPOSICION, MERCANCIA DE ORIGEN EXTRANJERA.----- </t>
  </si>
  <si>
    <t>  9.945.880,00  </t>
  </si>
  <si>
    <t>CALZADO TIPO ZUECO ADULTO MARCA CROCS DIFERENTES TALLAS Y COLORES MERCANCIA PROCEDENCIA EXTRANJERA SIN COMPOSICION----- </t>
  </si>
  <si>
    <t>  7.822.224,00  </t>
  </si>
  <si>
    <t>43881102132 </t>
  </si>
  <si>
    <t>CAMISETA PARA ADULTO, MARCA GUCCI, COMPOSICION 100% ALGODON, EN DIFERENTES TALLAS, ESTILOS Y COLORES, PAIS DE ORIGEN ITALIA----- </t>
  </si>
  <si>
    <t>  7.266.008,00  </t>
  </si>
  <si>
    <t>CAMISETA PARA ADULTO, MARCA LOUIS VUITTON, COMPOSICION 70% ALGODON Y 30% SUELA DE SEDA, DIFERENTES TALLAS, ESTILOS Y COLORES, PAIS DE ORIGEN JAPON----- </t>
  </si>
  <si>
    <t>  2.067.054,00  </t>
  </si>
  <si>
    <t>CAMISETA PARA ADULTO, MARCA BURBERRY, COMPOSICION 100% ALGODON, DIFERENTES TALLAS Y COLORES, PAIS DE ORIGEN PORTUGAL----- </t>
  </si>
  <si>
    <t>  2.004.416,00  </t>
  </si>
  <si>
    <t>43881102137 </t>
  </si>
  <si>
    <t>MEDIAS PARA ADULTO CON LA MARCA CRAZY, REFERENCIA LH8, COMPOSICION 95% POLIESTER, 5% ELASTANO, DIFERENTES TALLAS, ESTILOS Y COLORES, PRESENTACION BOLSA PLASTICA PAIS DE ORIGEN CHINA.- </t>
  </si>
  <si>
    <t> 10.482.000,00  </t>
  </si>
  <si>
    <t>43881102143 </t>
  </si>
  <si>
    <t>CALZADO PARA ADULTO TIPO TENIS, CON LAS SIGUIENTES MARCAS, NIKE (14 PARES), ADIDAS (04 PARES), REEBOK (02 PARES), SIN MARCA, SIN REFERENCIA, DIFERENTES TALLAS, ESTILOS Y COLORES, DE PROCEDENCIA EXTRANJERA.----- </t>
  </si>
  <si>
    <t>  1.412.740,00  </t>
  </si>
  <si>
    <t>43881102154 </t>
  </si>
  <si>
    <t>BOLSO PARA DAMA, DIFERENTES DISEÑOS ESTILOS Y COLORES, SIN MARCA, REFERENCIA NO. 3666 (12 UND), REFERENCIA NO. 3688 (15 UND), REFERENCIA 3650 (20 UND), COMPOSICION 100% POLIESTER, FORRO 100% POLIESTER, PAIS DE ORIGEN CHINA.----- </t>
  </si>
  <si>
    <t>  3.777.343,00  </t>
  </si>
  <si>
    <t>BOLSO PARA DAMA TIPO RIÑONERA, DIFERENTES DISEÑOS ESTILOS Y COLORES, SIN MARCA, REFERENCIA NO. 3920, COMPOSICION 100% POLIESTER, FORRO 100% POLIESTER, PAIS DE ORIGEN CHINA.----- </t>
  </si>
  <si>
    <t>  1.113.840,00  </t>
  </si>
  <si>
    <t>LLAVERO, USO O DESTINO ACCESORIO PERSONAL, COMPOSICION PLASTICA, DIFERENTES DISEÑOS Y COLORES, REFERENCIA K3925, SIN MARCA, PAIS DE ORIGEN CHINA.----- </t>
  </si>
  <si>
    <t>  2.112.360,00  </t>
  </si>
  <si>
    <t>43881102156 </t>
  </si>
  <si>
    <t>VESTIDO PARA DAMA CON LA MARCA FASHION GROUP, COMPOSICION: 95% ALGODON, 5% ELASTANO, DIFERENTES COLORES, PAIS DE ORIGEN CHINA----- </t>
  </si>
  <si>
    <t>  5.556.808,00  </t>
  </si>
  <si>
    <t>CALZADO TIPO BALETA PARA ADULTO, SIN MARCA, SIN REFERENCIA, SIN COMPOSICION PORCENTUAL VISIBLE, DIFERENTES TALLAS, DE PROCEDENCIA EXTRANJERA----- </t>
  </si>
  <si>
    <t>  8.848.500,00  </t>
  </si>
  <si>
    <t>43881102158 </t>
  </si>
  <si>
    <t>BOXER PARA HOMBRE, SIN MARCA, SIN REFERENCIA, SIN COMPOSICION VISIBLE, DIFERENTES TALLAS Y COLORES, MERCANCIA DE PROCEDENCIA EXTRANJERA.----- </t>
  </si>
  <si>
    <t>  1.557.060,00  </t>
  </si>
  <si>
    <t>43881102160 </t>
  </si>
  <si>
    <t>MEDIA TOBILLERA PARA ADULTO, MARCA: CHIC DELUXE, REFERENCIA: 137-07H, COMPOSICION: 75% POLYESTER, 25% SPANDEX, DIFERENTES TALLAS Y COLORES PAIS DE ORIGEN: CHINA----- </t>
  </si>
  <si>
    <t>  9.827.520,00  </t>
  </si>
  <si>
    <t>BOXER PARA ADULTO, MARCA: CALVIN KLEIN, SIN COMPOSICION, SIN REFERENCIA, DIFERENTES TALLAS Y COLORES DE PROCEDENCIA EXTRANJERA----- </t>
  </si>
  <si>
    <t>43881102178 </t>
  </si>
  <si>
    <t>RELOJ INTELIGENTE SMART WATCH, MARCA HUSKEE, EN REGULAR ESTADO, SIN REFERENCIA, DIFERENTES COLORES, CON SU RESPECTIVOS ACCESORIOS PARA SU FUNCIONAMIENTO, PULSO EN SILICONA, SIN VERIFICAR SU FUNCIONAMIENTO, DE PROCEDENCIA EXTRANJERA.----- </t>
  </si>
  <si>
    <t>     82.110,00  </t>
  </si>
  <si>
    <t>43881102183 </t>
  </si>
  <si>
    <t>SANDALIA TIPO SUECO, MARCA CROCS, DE DIFERENTES TALLAS Y COLORES, MERCANCIA DE PROCEDENCIA EXTRANJERA----- </t>
  </si>
  <si>
    <t> 21.185.190,00  </t>
  </si>
  <si>
    <t>43881102184 </t>
  </si>
  <si>
    <t>BOXER PARA ADULTO MARCA TOMMY HILFIGER, DIFERENTES TALLAS Y COLORES, COMPOSICION 95% ALGODON Y 5% ELASTANO, MERCANCIA DE ORIGEN EXTRANJERO----- </t>
  </si>
  <si>
    <t>    212.676,00  </t>
  </si>
  <si>
    <t>BOXER PARA HOMBRE MARCA CALVIN KLEIN, DIFERENTES TALLAS Y COLORES, COMPOSICION 91% POLIAMIDA Y 9% ELASTANO, MERCANCIA DE PROCEDENCIA EXTRANJERA----- </t>
  </si>
  <si>
    <t> 11.444.244,00  </t>
  </si>
  <si>
    <t>BOXER PARA HOMBRE MARCA CALVIN KLEIN, DIFERENTES TALLAS Y COLORES, COMPOSICION 95% Y  ALGODON Y 5% ELASTANO, MERCANCIA DE PROCEDENCIA EXTRANJERA </t>
  </si>
  <si>
    <t>  1.576.503,00  </t>
  </si>
  <si>
    <t>43881102185 </t>
  </si>
  <si>
    <t>BOXER PARA HOMBRE, MARCA CALVIN KLEIN, DIFERENTES TALLAS Y COLORES, SIN COMPOSICION, PROCEDENCIA EXTRANJERA----- </t>
  </si>
  <si>
    <t> 20.319.372,00  </t>
  </si>
  <si>
    <t>43881102186 </t>
  </si>
  <si>
    <t>CALZADO TIPO TENIS PARA ADULTO, SIN COMPOSICION, EN DIFERENTES TALLAS, ESTILOS Y COLORES, MERCANCIA DE PROCEDENCIA EXTRANJERA MARCA UNDER ARMOUR----- </t>
  </si>
  <si>
    <t>    819.378,00  </t>
  </si>
  <si>
    <t>CALZADO TIPO TENIS PARA ADULTO, MARCA CRISTIAN DIOR, EN DIFERENTES TALLAS, ESTILOS Y COLORES, SIN COMPOSICION, MERCANCIA DE PROCEDENCIA EXTRANJERA.----- </t>
  </si>
  <si>
    <t>CALZADO NONE PARA ADULTO, EN DIFERENTES TALLAS, ESTILOS Y COLORES DE LAS SIGUIENTES MARCAS: NIKE (25), TIMBERLAND (2), JORDAN (16), BALENCIAGA (2), DOLCE GABANNA (2); LE COQ SPORTIF (2); SHECHERS (2) Y REEBOK (2)----- </t>
  </si>
  <si>
    <t>  2.247.836,00  </t>
  </si>
  <si>
    <t>SANDALIA TIPO SUECO PARA ADULTO, MARCA CROCS, EN DIFERENTES TALLAS Y COLORES, MERCANCIA PROCEDENCIA EXTRANJERA----- </t>
  </si>
  <si>
    <t>  7.333.335,00  </t>
  </si>
  <si>
    <t>43881102187 </t>
  </si>
  <si>
    <t>CALZADO PARA ADULTO SIN COMPOSICION, DIFERENTES TALLAS, ESTILOS Y COLORES, MERCANCIA DE PROCEDENCIA EXTRANJERA, CON LAS SIGUIENTES MARCAS: LACOSTE (9 UNIDADES), LE COQ SPORTIF (9 UNIDADES), JORDAN (1 UNIDAD), VERSACE (2 UNIDADES), REEBOK (8 UNIDADES), DOLCE GABANNA (1 UNIDAD), NIKE (1 UNIDAD), FILA (2 UNIDADES), CONVERSE (4 UNIDADES), PUMA (1 UNIDAD), ALEXANDER MCQUEEN (3 UNIDADES), ADIDAS (1 UNIDAD), LACOSTE (1 UNIDAD). </t>
  </si>
  <si>
    <t>  2.281.494,00  </t>
  </si>
  <si>
    <t>SANDALIA TIPO ZUECO PARA ADULTO MARCA CROCS, SIN COMPOSICION, DIFERENTES TALLAS, ESTILOS Y COLORES, MERCANCIA DE ORIGEN EXTRANJERO.----- </t>
  </si>
  <si>
    <t>  1.629.630,00  </t>
  </si>
  <si>
    <t>CALZADO NONE O IMPAR PARA ADULTO, SIN COMPOSICION, DIFERENTES TALLAS, ESTILOS Y COLORES, MERCANCIA DE ORIGEN EXTRANJERO, CON LAS SIGUIENTES MARCAS: FILA (8 UNIDADES), ALEXANDER MCQUEEN (2 UNIDADES) PUMA (10 UNIDADES), DC SHOES (2 UNIDADES), LOUIS VUITTON (4 UNIDADES), VALENTINO (2 UNIDADES), NEW BALANCE (8 UNIDADES), CONVERSE (4 UNIDADES), ADIDAS (20 UNIDADES), NIKE (16 UNIDADES). </t>
  </si>
  <si>
    <t>  3.223.312,00  </t>
  </si>
  <si>
    <t>43881102188 </t>
  </si>
  <si>
    <t>CAMISETA PARA ADULTO SIN COMPOSICION, DIFERENTES TALLAS, ESTILOS Y COLORES, MERCANCIA DE PROCEDENCIA EXTRANJERA, CON LAS SIGUIENTES MARCAS ARMANI (28), DIESEL (23) PYSCHO BUNNY (9), BALENCIAGA (12), CAROLINA HERRERA (1), GUESS (2), MOSCHINO (7)----- </t>
  </si>
  <si>
    <t>  2.442.452,00  </t>
  </si>
  <si>
    <t>CAMISETA TIPO POLO, SIN COMPOSICION, DIFERENTES TALLAS, ESTILOS Y COLORES, MERCANCIA DE PROCEDENCIA EXTRANJERA, CON LAS SIGUIENTES MARCAS: LACOSTE (24), CALVIN KLEIN (1), PHILIPP PLEIN (35) DSQUARED2 (1), GUCCI (1)----- </t>
  </si>
  <si>
    <t>  4.878.470,00  </t>
  </si>
  <si>
    <t>43881102192 </t>
  </si>
  <si>
    <t>JEANS PARA ADULTO MARCA ARMANI, SIN COMPOSICION, DIFERENTES TALLAS, ESTILOS Y COLORES, MERCANCIA DE PROCEDENCIA EXTRANJERA.----- </t>
  </si>
  <si>
    <t>    747.279,00  </t>
  </si>
  <si>
    <t>JEANS PARA ADULTO MARCA CALVIN KLEIN, COMPOSICION 100% ALGODON, DIFERENTES TALLAS, ESTILOS Y COLORES, MERCANCIA DE PROCEDENCIA EXTRANJERA.----- </t>
  </si>
  <si>
    <t>    114.966,00  </t>
  </si>
  <si>
    <t>JEANS PARA ADULTO, COMPOSICION 100% ALGODON, DIFERENTES TALLAS, ESTILOS Y COLORES, MERCANCIA DE PROCEDENCIA EXTRANJERA CON LAS SIGUIENTES MARCAS: BURBERRY (2 UNIDADES), LOUIS VUITTON (1 UNIDAD), KENZO (1 UNIDAD), HERMES (1 UNIDAD), TOMMY HILFIGER (4 UNIDADES ), DIESEL (80 UNIDADES), DSQUARED2 (101 UNIDADES) </t>
  </si>
  <si>
    <t> 10.921.770,00  </t>
  </si>
  <si>
    <t>43881102193 </t>
  </si>
  <si>
    <t>CALZADO PARA ADULTO, MARCA CROCS, DIFERENTES TALLAS Y COLORES, SIN COMPOSICION PROCEDENCIA EXTRANJERA----- </t>
  </si>
  <si>
    <t> 20.370.375,00  </t>
  </si>
  <si>
    <t>43881102195 </t>
  </si>
  <si>
    <t>RELOJES DIGITALES DEPORTIVOS CON LA LEYENDA  ASAHI, COLOR NEGRO, PULSO DE CAUCHO RIGIDO, EN EMPAQUE PLASTICO, DE PROCEDENCIA EXTRANJERA. ----- </t>
  </si>
  <si>
    <t>  3.790.500,00  </t>
  </si>
  <si>
    <t>43881102198 </t>
  </si>
  <si>
    <t>MEDIA PARA ADULTO, MEDIA CAÑA, DIFERENTES TALLAS Y COLORES, MARCA CROSS BOW, SIN REFERENCIA, SIN COMPOSICION VISIBLE, DE PROCEDENCIA EXTRANJERA.-- </t>
  </si>
  <si>
    <t>  7.125.384,00  </t>
  </si>
  <si>
    <t>43881102203 </t>
  </si>
  <si>
    <t>GLOBO METALIZADO DE NUMEROS PARA FIESTAS, SIN MARCA, CON LA LEYENDA BALLOON, REFERENCIA AJ338, DIFERENTES COLORES DE PROCEDENCIA EXTRANJERA.----- </t>
  </si>
  <si>
    <t>  1.750.500,00  </t>
  </si>
  <si>
    <t>43881102209 </t>
  </si>
  <si>
    <t>PANTALON DE UNIFORME MEDICO PARA DAMA, MARCA: HEALING HANDS; VARIAS TALLAS Y COLORES; PAIS DE ORIGEN: VIETNAM; COMPOSICION: 77% POLIESTER, 20% RAYON, 3% SPANDEX; REFERENCIAS: TORI (8 UND), TAYLOR (2 UND), TARA (2 UND), TOBY (2 UND).----- </t>
  </si>
  <si>
    <t>  1.633.548,00  </t>
  </si>
  <si>
    <t>BLUSA MANGA CORTA DE UNIFORME MEDICO PARA DAMA, MARCA: HEALING HANDS; VARIAS TALLAS Y COLORES. COMPOSICION 77% POLIESTER, 20% RAYON, 3% SPANDEX. REFERENCIA: JESSI (5 UND) PAIS DE ORIGEN: VIETNAM. REFERENCIA: JILL (1 UND) PAIS DE ORIGEN: EGIPTO.----- </t>
  </si>
  <si>
    <t>    739.194,00  </t>
  </si>
  <si>
    <t>BLUSA MANGA CORTA DE UNIFORME MEDICO PARA DAMA, MARCA: HEALING HANDS; VARIAS TALLAS Y COLORES; COMPOSICION: 96% POLIESTER, 4% SPANDEX; PAIS DE ORIGEN: VIETNAM; REFERENCIAS: JESSI (2 UND), ISABEL (2 UND), AMANDA (1 UND).----- </t>
  </si>
  <si>
    <t>    578.715,00  </t>
  </si>
  <si>
    <t>43881102210 </t>
  </si>
  <si>
    <t>MEDIAS PARA ADULTO CON LA LEYENDA CHIC DELUXE SPORT SUCKS, COMPOSICION: 75% POLYESTER; 25% SPANDEX, REFERENCIA: 137-07H; PAIS DE ORIGEN: CHINA.----- </t>
  </si>
  <si>
    <t>  6.934.620,00  </t>
  </si>
  <si>
    <t>43881102212 </t>
  </si>
  <si>
    <t>CHANCLAS PARA MUJERES Y HOMBRES, DIFERENTES TALLAS, COLORES Y ESTILOS, MARCA: VERSACE (16), DOLCE AND GABANA (6), KENZO (8), DSQUARE2 (12), BURBERRY (13), GUCCI (8), VALENTINO (17), MICHAEL KORS (11), KAIL (2), PALM ANGEL (14), CHRISTIAN DIOR (18), SIN COMPOSICION, DE ORIGEN EXTRANJERO. </t>
  </si>
  <si>
    <t>  5.708.750,00  </t>
  </si>
  <si>
    <t>43881102213 </t>
  </si>
  <si>
    <t>CHANCLAS PARA MUJERES Y HOMBRES, DIFERENTES TALLAS, COLORES Y ESTILOS, MARCAS: GUCCI (10), DG (4), GIVENCHY (3), KARL (3), LACOSTE (1) TOMY (1), NIKE (1), DSQUARED2 (1), KENZO (4), CALVIN KLEIN (2), MICHAEL KORS (12), DIOR (4), PALM ANGEL (2), LOS ANGELES (1), MICKEY (1), SIN COMPOSICION, DE ORIGEN EXTRANJERO. </t>
  </si>
  <si>
    <t>  2.283.500,00  </t>
  </si>
  <si>
    <t>43881102214 </t>
  </si>
  <si>
    <t>CAMIBUSO CON CAPUCHA PARA NIÑOS, SIN COMPOSICIÓN, SIN REFERENCIA, DIFERENTES COLORES Y TALLAS DE MARCA PUMA ORIGEN EXTRANJERO ----- </t>
  </si>
  <si>
    <t>  1.446.240,00  </t>
  </si>
  <si>
    <t>CAMIBUSO CON CAPUCHA PARA NIÑOS, SIN COMPOSICIÓN SIN REFERENCIA DIFERENTES COLORES Y TALLAS DE MARCA POLO, PROCEDENCIA EXTRANJERA ----- </t>
  </si>
  <si>
    <t>    723.120,00  </t>
  </si>
  <si>
    <t>CAMIBUSO CON CAPUCHA PARA NIÑOS, SIN COMPOSICIÓN SIN REFERENCIA DIFERENTES COLORES Y TALLAS DE MARCA NIKE, PROCEDENCIA EXTRANJERA----- </t>
  </si>
  <si>
    <t>    964.160,00  </t>
  </si>
  <si>
    <t>CAMIBUSO CON CAPUCHA PARA NIÑOS, SIN COMPOSICIÓN, SIN REFERENCIA, DIFERENTES COLORES Y TALLAS, DE MARCA ADIDAS, PROCEDENCIA EXTRANJERA----- </t>
  </si>
  <si>
    <t>  1.301.616,00  </t>
  </si>
  <si>
    <t>CAMIBUSO CON CAPUCHA PARA NIÑO, SIN COMPOSICIÓN, SIN REFERENCIA, DIFERENTES COLORES Y TALLAS DE MARCA DSQUARED2, PROCEDENCIA EXTRANJERA----- </t>
  </si>
  <si>
    <t>    867.744,00  </t>
  </si>
  <si>
    <t>CAMIBUSO CON CAPUCHA PARA NIÑOS, SIN COMPOSICIÓN, SIN REFERENCIA, DIFERENTES COLORES Y TALLAS DE MARCA MOSQUINO, PROCEDENCIA EXTRANJERA----- </t>
  </si>
  <si>
    <t>    433.872,00  </t>
  </si>
  <si>
    <t>CAMISETA DEPORTIVA PARA ADULTO, SIN COMPOSICIÓN, SIN REFERENCIA, DIFERENTES COLORES Y TALLAS, MARCA PUMA, PROCEDENCIA EXTRANJERA----- </t>
  </si>
  <si>
    <t>  1.901.880,00  </t>
  </si>
  <si>
    <t>CAMISETA DEPORTIVA PARA ADULTO, SIN COMPOSICIÓN, SIN REFERENCIA, DIFERENTES COLORES Y TALLAS, MARCA NIKE, PROCEDENCIA EXTRANJERA----- </t>
  </si>
  <si>
    <t>  5.367.204,00  </t>
  </si>
  <si>
    <t>CAMISETAS DEPORTIVAS PARA ADULTO, SIN COMPOSICIÓN, SIN REFERENCIA, DIFERENTES COLORES Y TALLAS MARCA ADIDAS, PROCEDENCIA EXTRANJERA----- </t>
  </si>
  <si>
    <t>  3.619.264,00  </t>
  </si>
  <si>
    <t>CAMISETAS DEPORTIVAS PARA ADULTO, SIN COMPOSICIÓN, SIN REFERENCIA, DIFERENTES COLORES Y TALLAS, MARCA JORDAN, PROCEDENCIA EXTRANJERA----- </t>
  </si>
  <si>
    <t>    616.920,00  </t>
  </si>
  <si>
    <t>CAMISETAS DEPORTIVAS PARA ADULTO, SIN COMPOSICIÓN, SIN REFERENCIA, DIFERENTES COLORES Y TALLAS MARCA MOSQUINO, PROCEDENCIA EXTRANJERA----- </t>
  </si>
  <si>
    <t>     20.564,00  </t>
  </si>
  <si>
    <t>CAMISETAS DEPORTIVAS PARA NIÑO, SIN COMPOSICIÓN SIN REFERENCIA, DIFERENTES TALLAS Y COLORES, DE MARCAS: JORDAN (2) PUMA (8) NIKE (11), ADIDAS (20), PROCEDENCIA EXTRANJERA----- </t>
  </si>
  <si>
    <t>    843.124,00  </t>
  </si>
  <si>
    <t>MEDIAS TOBILLERAS DEPORTIVAS PARA ADULTO, SIN REFERENCIA, DIFERENTES TALLAS COLORES, SIN COMPOSICIÓN, MARCA ADIDAS, ORIGEN EXTRANJERO----- </t>
  </si>
  <si>
    <t>  1.130.355,00  </t>
  </si>
  <si>
    <t>MEDIAS TOBILLERAS DEPORTIVO PARA ADULTO, SIN REF. DIFERENTES COLORES Y TALLAS, MARCA NIKE, COMPOSICIÓN 88% ALGODÓN, 1% SPANDEX, 11% NYLON ORIGEN EXTRANJERO--- </t>
  </si>
  <si>
    <t>     69.432,00  </t>
  </si>
  <si>
    <t>MEDIAS TOBILLERAS DEPORTIVA PARA ADULTO, SIN REFERENCIA, DIFERENTES COLORES Y TALLAS, MARCA CALVIN KLEIN, COMPOSICIÓN 80% ALGODÓN, 15% SPANDEX, 5% STREECH, ORIGEN EXTRANJERO----- </t>
  </si>
  <si>
    <t>     16.746,00  </t>
  </si>
  <si>
    <t>MEDIAS TOBILLERAS DEPORTIVA PARA ADULTO, SIN REFERENCIA, MARCA HUGO BOSS, COMPOSICIÓN 80% ALGODÓN 3% SPANDEX, 17% NYLON, ORIGEN EXTRANJERO- </t>
  </si>
  <si>
    <t>      8.373,00  </t>
  </si>
  <si>
    <t>MEDIAS TOBILLERA DEPORTIVA PARA ADULTO, SIN REFERENCIA MARCA TOMMY HILFIGER, COMPOSICIÓN 72% ALGODÓN, 24% NYLON, ORIGEN EXTRANJERO----- </t>
  </si>
  <si>
    <t>MEDIAS TOBILLERAS DEPORTIVO PARA ADULTO, SIN REF, MARCA GUCCI, COMPOSICIÓN 20% ALGODÓN, 3% SPANDEX, 17% NYLON ORIGEN EXTRANJERO----- </t>
  </si>
  <si>
    <t>MEDIAS TOBILLERA DEPORTIVA PARA ADULTO, SIN REFERENCIA, MARCAS GIORGIO ARMANI, COMPOSICIÓN 80% ALGODÓN, 3% SPANDEX, 17% NYLON, DE ORIGEN EXTRANJERO----- </t>
  </si>
  <si>
    <t>CHANCLAS PARA HOMBRES Y MUJERES, DIFERENTES TALLAS COLORES Y ESTILOS MARCAS: PSYCHO BUNNY (10) NIKE (5), BALENCIAGA (8) TOMMY HILFIGER (2), SIN COMPOSICIÓN DE ORIGEN EXTRANJERO----- </t>
  </si>
  <si>
    <t>  1.141.750,00  </t>
  </si>
  <si>
    <t>43881102216 </t>
  </si>
  <si>
    <t>MEDIA PARA ADULTO, MARCA PUNTO 12, REFERENCIA HS0080-10, COMPOSICION 92% POLIESTER, 8% ELASTANO, DIFERENTE COLORES MERCANCIA HECHO EN CHINA.----- </t>
  </si>
  <si>
    <t> 12.118.000,00  </t>
  </si>
  <si>
    <t>43881102218 </t>
  </si>
  <si>
    <t>MEDIA PARA ADULTO; MARCA OTHELLO, REFERENCIA AG-1003, COMPOSICION 80% ALGODON, 20% ELASTANO, DIFERENTES TALLAS ESTILOS Y COLORES, PRESENTACION BOLSA PLASTICA PAIS DE ORIGEN CHINA----- </t>
  </si>
  <si>
    <t>  5.241.000,00  </t>
  </si>
  <si>
    <t>ARETE PARA DAMA, SIN MARCA, SIN REFERENCIA, SIN COMPOSICION VISIBLE, DIFERENTES TAMAÑOS Y COLORES, DE PROCEDENCIA EXTRANJERA----- </t>
  </si>
  <si>
    <t> 13.713.520,00  </t>
  </si>
  <si>
    <t>43881102229 </t>
  </si>
  <si>
    <t>CALZADO PARA DAMA TIPO BALETA, SIN MARCA, SIN REFERENCIA, SIN COMPOSICION VISIBLES DIFERENTES TALLAS, ESTILOS Y COLORES, DE PROCEDENCIA EXTRANJERA----- </t>
  </si>
  <si>
    <t>  1.769.700,00  </t>
  </si>
  <si>
    <t>ARETE PARA DAMA, SIN MARCA, SIN REFERENCIA, SIN COMPOSICION VISIBLE, DIFERENTES TAMAÑOS Y COLORES DE PROCEDENCIA EXTRANJERA----- </t>
  </si>
  <si>
    <t> 18.632.500,00  </t>
  </si>
  <si>
    <t>43881102230 </t>
  </si>
  <si>
    <t>CAMISETA PARA ADULTO, LOGOS ANIMADOS DE DISNEY, SIN REFERENCIA, SIN COMPOSICION VISIBLE, DIFERENTES TALLAS Y COLORES, MERCANCIA DE PROCEDENCIA EXTRANJERA.----- </t>
  </si>
  <si>
    <t> 21.175.024,00  </t>
  </si>
  <si>
    <t>43881102239 </t>
  </si>
  <si>
    <t>CALZADO DEPORTIVO PARA ADULTO, MARCA REEBOK, SIN COMPOSICION, DIFERENTES TALLAS Y COLORES, MERCANCIA DE PROCEDENCIA EXTRANJERA----- </t>
  </si>
  <si>
    <t>  1.660.338,00  </t>
  </si>
  <si>
    <t>CALZADO DEPORTIVO PARA ADULTO, MARCA NIKE, SIN COMPOSICION, DIFERENTES TALLAS Y COLORES, MERCANCIA DE PROCEDENCIA EXTRANJERA----- </t>
  </si>
  <si>
    <t>  6.962.116,00  </t>
  </si>
  <si>
    <t>43881102240 </t>
  </si>
  <si>
    <t>MEMORIA USB PORTABLE, MARCA DG TECHNOLOGY, MERCANCIA DE PROCEDENCIA EXTRANJERA----- </t>
  </si>
  <si>
    <t>  1.832.292,00  </t>
  </si>
  <si>
    <t>43881102241 </t>
  </si>
  <si>
    <t>CALZADO PARA ADULTO TIPO TENNIS, MARCA ADIDAS, EN DIFERENTES TALLAS Y COLORES , MERCANCIA DE PROCEDENCIA EXTRANJERA----- </t>
  </si>
  <si>
    <t>  2.056.480,00  </t>
  </si>
  <si>
    <t>CALZADO PARA ADULTO TIPO TENNIS, MARCA NEW BALANCE, EN DIFERENTES TALLAS, ESTILOS Y COLORES, MERCANCIA DE PROCEDENCIA EXTRANJERA----- </t>
  </si>
  <si>
    <t>  7.089.150,00  </t>
  </si>
  <si>
    <t>CALZADO PARA ADULTO TIPO TENNIS, MARCA PUMA, EN DIFERENTES TALLAS, ESTILOS Y COLORES MERCANCIA DE PROCEDENCIA EXTRANJERA----- </t>
  </si>
  <si>
    <t>    583.638,00  </t>
  </si>
  <si>
    <t>43881102258 </t>
  </si>
  <si>
    <t>PANTY PARA DAMA, MARCA PANDA, REFERNCIA 8038, DIFERENTES COLORES, COMPOSICION 90% ALGODON 10% ELASTANO, DIFERENTES ESTILOS, DE ORIGEN EXTRANJERO.----- </t>
  </si>
  <si>
    <t> 14.758.100,00  </t>
  </si>
  <si>
    <t>Verificada 14/12/2023 </t>
  </si>
  <si>
    <t>CAMISETA PARA DAMA, SIN MARCA, CON EL LOGO DISNEY, SIN REFERENCIA, SIN COMPOSICION, DIFERENTES TALLAS Y COLORES, DE ORIGEN EXTRANJERO.- </t>
  </si>
  <si>
    <t>  5.522.192,00  </t>
  </si>
  <si>
    <t>43881102259 </t>
  </si>
  <si>
    <t>CHANCLA PARA ADULTO MARCA TOMMY HILFIGER, SIN COMPOSICION, DIFERENTES TALLAS ESTILOS Y COLORES, MERCANCIA DE ORIGEN EXTRANJERO----- </t>
  </si>
  <si>
    <t> 13.655.330,00  </t>
  </si>
  <si>
    <t>SANDALIAS PARA DAMA MARCA NIKE, SIN COMPOSICION, DIFERENTES TALLAS Y COLORES, MERCANCIA DE PROCEDENCIA EXTRANJERA----- </t>
  </si>
  <si>
    <t>  2.886.855,00  </t>
  </si>
  <si>
    <t>43881102260 </t>
  </si>
  <si>
    <t>SANDALIA TIPO ZUECO PARA ADULTOS MARCA CROCS, SIN COMPOSICION, DIFERENTES TALLAS, ESTILOS Y COLORES PAIS DE ORIGEN VIETNAM----- </t>
  </si>
  <si>
    <t> 20.044.449,00  </t>
  </si>
  <si>
    <t>43881102261 </t>
  </si>
  <si>
    <t>SANDALIA TIPO ZUECO PARA ADULTO MARCA CROCS, SIN COMPOSICION, DIFERENTES TALLAS, ESTILOS Y COLORES, PAIS DE ORIGEN VIETNAM----- </t>
  </si>
  <si>
    <t> 15.644.448,00  </t>
  </si>
  <si>
    <t>SANDALIA TIPO ZUECO PARA NIÑO MARCA CROCS, SIN COMPOSICION, DIFERENTES TALLAS, ESTILOS Y COLORES PAIS DE ORIGEN CHINA.----- </t>
  </si>
  <si>
    <t>  3.911.112,00  </t>
  </si>
  <si>
    <t>43881102298 </t>
  </si>
  <si>
    <t>INTERIOR PARA CABALLERO TIPO BOXER CON LA MARCA KALVIN KLEIN, SIN REFERENCIA, SIN COMPOSICION PORCENTUAL VISIBLE, DIFERENTES TALLAS Y COLORES, DE PROCEDENCIA EXTRANJERA----- </t>
  </si>
  <si>
    <t>  3.373.630,00  </t>
  </si>
  <si>
    <t>43881102306 </t>
  </si>
  <si>
    <t>SANDALIA TIPO ZUECO PARA ADULTO MARCA CROCS, SIN COMPOSICION, SIN REFERENCIA, DIFERENTES TALLAS, ESTILOS Y COLORES, MERCANCIA DE PROCEDENCIA EXTRANJERA.----- </t>
  </si>
  <si>
    <t> 17.925.930,00  </t>
  </si>
  <si>
    <t>43881102307 </t>
  </si>
  <si>
    <t>CALZADO TIPO ZUECO MARCA CROCS PARA ADULTO, SIN COMPOSICION, SIN REFERENCIA, DIFERENTES TALLAS ESTILOS Y COLORES, MERCANCIA DE PROCEDENCIA EXTRANJERA----- </t>
  </si>
  <si>
    <t> 14.666.670,00  </t>
  </si>
  <si>
    <t>43881102308 </t>
  </si>
  <si>
    <t>BOXER PARA HOMBRE MARCA CALVIN KLEIN, SIN COMPOSICION, DIFERENTES TALLAS Y COLORES, PAIS DE ORIGEN USA----- </t>
  </si>
  <si>
    <t> 19.851.240,00  </t>
  </si>
  <si>
    <t>43881102310 </t>
  </si>
  <si>
    <t>TOP PARA DAMA MARCA SEX FANTAXI; COMPOSICION 92% POLIESTER Y 8% SPANDEX; REFERENCIA SF6021, TALLA UNICA, DIFERENTES COLORES, DE ORIGEN CHINA, REF: SF6010WB----- </t>
  </si>
  <si>
    <t>  2.142.550,00  </t>
  </si>
  <si>
    <t>PANTY EN ENCAJE PARA DAMA MARCA PANDA; REF: P.132, COMPOSICION 90% NILON, 10% ELASTOMERO, TIPO DE TEJIDO PUNTO, DIFERENTES TALLAS Y COLORES, ORIGEN CHINA----- </t>
  </si>
  <si>
    <t> 13.331.232,00  </t>
  </si>
  <si>
    <t>43881102311 </t>
  </si>
  <si>
    <t>MALETIN MARCA ADIDAS, SIN COMPOSICION, DIFERENTES COLORES DE ORIGEN EXTRANJERO----- </t>
  </si>
  <si>
    <t>    132.930,00  </t>
  </si>
  <si>
    <t>MONEDERO MARCA FASHION, CLASSIC, ONLY YOU, JUST YOU SIN COMPOSICION DE DIFERENTES COLORES Y CANT DE ORIGEN EXTRANJERO----- </t>
  </si>
  <si>
    <t>     12.382,00  </t>
  </si>
  <si>
    <t>CARTERA MARCA SHIDAI DIFERENTES COLORES, SIN COMPOSICION ORIGEN EXTRANJERO----- </t>
  </si>
  <si>
    <t>     84.400,00  </t>
  </si>
  <si>
    <t>BOLSO CANGURO O RIÑONERA SIN MARCA DIFERENTES COLORES- </t>
  </si>
  <si>
    <t>    241.961,00  </t>
  </si>
  <si>
    <t>MORRAL MARCA HONGYAM, MADE IN CHINA, SIN COMPOSICION, MARCA LIVING HOVELING SHORE, DIFERENTES COLORES----- </t>
  </si>
  <si>
    <t>    187.280,00  </t>
  </si>
  <si>
    <t>MALETAS 100% TEXTIL SIN MARCAS DIFERENTES COLORES Y REFERENCIAS----- </t>
  </si>
  <si>
    <t>  2.788.296,00  </t>
  </si>
  <si>
    <t>CARRIEL MARCA NIKE DIFERENTES COLORES SIN COMPOSICION DE ORIGEN EXTRANJERO----- </t>
  </si>
  <si>
    <t>  1.028.126,00  </t>
  </si>
  <si>
    <t>43881102313 </t>
  </si>
  <si>
    <t>CALZADO PARA ADULTO MARCA JORDAN, DIFERENTES ESTILOS, TALLAS Y COLORES, SIN COMPOSICION, MERCANCIA DE PROCEDENCIA EXTRANJERA----- </t>
  </si>
  <si>
    <t>  5.470.234,00  </t>
  </si>
  <si>
    <t>CALZADO PARA ADULTO MARCA PUMA, DIFERENTES ESTILOS, TALLAS Y COLORES, SIN COMPOSICION, MERCANCIA DE PROCEDENCIA EXTRANJERA.----- </t>
  </si>
  <si>
    <t>  2.658.708,00  </t>
  </si>
  <si>
    <t>CALZADO PARA ADULTO MARCA NEW BALANCE, DIFERENTES TALLAS, ESTILOS Y COLORES, MERCANCIA DE PROCEDENCIA EXTRANJERA, SIN COMPOSICION.----- </t>
  </si>
  <si>
    <t>    661.654,00  </t>
  </si>
  <si>
    <t>CALZADO PARA ADULTO MARCA LE COQ SPORTIF, DIFERENTES TALLAS, ESTILOS Y COLORES, SIN COMPOSICION, MERCANCIA DE PROCEDENCIA EXTRANJERA.- </t>
  </si>
  <si>
    <t>    117.054,00  </t>
  </si>
  <si>
    <t>CALZADO PARA ADULTO, SIN COMPOSICION, DIFERENTES TALLAS, ESTILOS Y COLORES, MERCANCIA DE PROCEDENCIA EXTRANJERA, CON LAS SIGUIENTES MARCAS: CHANNEL (8 PARES), DIESEL (14 PARES), ALEXANDER MCQUEEN (3 PARES).- </t>
  </si>
  <si>
    <t>  2.189.825,00  </t>
  </si>
  <si>
    <t>43881102321 </t>
  </si>
  <si>
    <t>CAMISETA DEPORTIVA PARA ADULTO, DIFERENTES TALLAS, ESTILOS Y COLORES DE MARCAS NAUTICA 02 UND, VERSACE 03 UND, OFF WHITE 04 UND, LACOSTE 03 UND, PUMA 02 UND, KAPPA 07 UND, REEBOK 01 UND, ADIDAS 11 UND, PALM ANGELS 07 UND, UNDER ARMOUR 10 UND, MONCLEAR 04 UND, BALENCIAGA 04 UND, NIKE 04 UND, BOTTEGAVENETA 01 UND, LOUIS VUITTON 12 UND, DOLCE GABBANA 01 UND, ARMANI EXCHANGE 01 UND, FENDI 04 UND, BALMAIN 05 UND, PHILIPP PLEIN 05 UND, AMIRI 07 UND, PSYCHO BUNNY 35 UND, LOTTO 07UND, CONTINUACION ITEM2 </t>
  </si>
  <si>
    <t> 10.287.064,00  </t>
  </si>
  <si>
    <t>CONTINUACION ITEM 1, TOMMY HILFIGER 03 UND, SIN MARCA 16 UND, PARA UN TOTAL DE 159 UND, DE PROCEDENCIA EXTRANJERA----- </t>
  </si>
  <si>
    <t>     65.108,00  </t>
  </si>
  <si>
    <t>43881102329 </t>
  </si>
  <si>
    <t>MEDIAS PARA ADULTO, MARCA: CHIC DELUXE, REFERENCIA: 137-07H, COMPOSICION: 75% POLYESTER 25% SPANDEX PAIS DE ORIGEN CHINA.----- </t>
  </si>
  <si>
    <t> 17.400.120,00  </t>
  </si>
  <si>
    <t>43881102330 </t>
  </si>
  <si>
    <t>CALZADO TIPO BALETA PARA ADULTO SIN MARCA, SIN REFERENCIA SIN COMPOSICION DIFERENTES TALLAS PROCEDENCIA EXTRANJERA.----- </t>
  </si>
  <si>
    <t>  1.622.225,00  </t>
  </si>
  <si>
    <t>43881102337 </t>
  </si>
  <si>
    <t>CALZADO TIPO BALETA PARA ADULTO, SIN MARCA, SIN REFERENCIA, SIN COMPOSICION VISIBLE, DIFERENTES TALLAS, ESTILOS Y COLORES, PROCEDENCIA EXTRANJERA- </t>
  </si>
  <si>
    <t>  2.359.600,00  </t>
  </si>
  <si>
    <t>43881102340 </t>
  </si>
  <si>
    <t>CALZADO PARA ADULTO, TIPO BALETA SIN MARCA, SIN REFERENCIA, SIN COMPOSICION VISIBLE, DIFERENTES TALLAS, ESTILOS Y COLORES, DE PROCEDENCIA EXTRANJERA----- </t>
  </si>
  <si>
    <t>43881102341 </t>
  </si>
  <si>
    <t>CALZADO TIPO BALETA PARA ADULTO, SIN MARCA, SIN REFERENCIA, SIN COMPOSICION VISIBLE, DIFERENTES TALLAS, MERCANCIA DE PROCEDENCIA EXTRANJERA.----- </t>
  </si>
  <si>
    <t>  2.330.105,00  </t>
  </si>
  <si>
    <t>43881102342 </t>
  </si>
  <si>
    <t>43881102343 </t>
  </si>
  <si>
    <t>CALZADO TIPO BALETA PARA NIÑA SIN MARCA, SIN REFERENCIA, SIN COMPOSICION, DIFERENTES TALLAS Y COLORES PROCEDENCIA EXTRANJERA.----- </t>
  </si>
  <si>
    <t>  2.795.416,00  </t>
  </si>
  <si>
    <t>43881102344 </t>
  </si>
  <si>
    <t>CALZADO TIPO BALETA PARA ADULTO, SIN MARCA, SIN REFERENCIA, DIFERENTES TALLAS, MERCANCIA DE PROCEDENCIA EXTRANJERA----- </t>
  </si>
  <si>
    <t>43881102346 </t>
  </si>
  <si>
    <t>CALZADO PARA ADULTO MARCA ADIDAS, DIFERENTES ESTILOS TALLAS Y COLORES, SIN COMPOSICION, PROCEDENCIA EXTRANJERA----- </t>
  </si>
  <si>
    <t>  2.339.246,00  </t>
  </si>
  <si>
    <t>CALZADO PARA ADULTO MARCA BURBERRY, DIFERENTES ESTILOS TALLAS Y COLORES, SIN COMPOSICION, PROCEDENCIA EXTRANJERA----- </t>
  </si>
  <si>
    <t>  3.356.190,00  </t>
  </si>
  <si>
    <t>CALZADO PARA ADULTO MARCA VERSACE, DIFERENTES ESTILOS TALLAS Y COLORES, SIN COMPOSICION, PROCEDENCIA EXTRANJERA----- </t>
  </si>
  <si>
    <t>  1.576.674,00  </t>
  </si>
  <si>
    <t>CALZADO PARA ADULTO MARCA LOUIS VUITTON, DIFERENTES ESTILOS TALLAS Y COLORES, SIN COMPOSICION, PROCEDENCIA EXTRANJERA----- </t>
  </si>
  <si>
    <t>  3.416.127,00  </t>
  </si>
  <si>
    <t>CALZADO PARA ADULTO MARCA REEBOK, DIFERENTES ESTILOS TALLAS Y COLORES, SIN COMPOSICION, PROCEDENCIA EXTRANJERA----- </t>
  </si>
  <si>
    <t>    269.244,00  </t>
  </si>
  <si>
    <t>43881102349 </t>
  </si>
  <si>
    <t>  5.309.100,00  </t>
  </si>
  <si>
    <t>43881102352 </t>
  </si>
  <si>
    <t>CALZADO TIPO BALETA PARA ADULTO SIN MARCA, SIN REFERENCIA, SIN COMPOSICION, DIFERENTES TALLAS DE PROCEDENCIA EXTRANJERA----- </t>
  </si>
  <si>
    <t>ZAPATO MULTIUSO TIPO CROSS, SIN MARCA, SIN COMPOSICION VISIBLE, SIN REFERENCIA VISIBLE, DIFERENTES TALLAS, PAIS DE ORIGEN: CHINA----- </t>
  </si>
  <si>
    <t>    756.400,00  </t>
  </si>
  <si>
    <t>43881102355 </t>
  </si>
  <si>
    <t>BOXER PARA ADULTO MARCA CALVIN KLEIN, SIN REFERENCIA COMPOSICION 93% ALGODON, 7% ELASTANO DIFERENTES TALLAS Y COLORES PROCEDENCIA EXTRANJERA.----- </t>
  </si>
  <si>
    <t> 10.702.906,00  </t>
  </si>
  <si>
    <t>CAMISETA PARA ADULTO SIN COMPOSICION SIN REFERENCIA DIFERENTES TALLAS ESTILOS Y COLORES CON LAS SIGUIENTES MARCAS: PUMA (18 UND), UNDER ARMOUR (6 UND), NIKE (13 UND), ADIDAS (25 UND), REEBOK (13 UND), LOTTO (15 UND), KAPPA (9 UND) PROCEDENCIA EXTRANJERA. </t>
  </si>
  <si>
    <t>  6.445.692,00  </t>
  </si>
  <si>
    <t>43881102362 </t>
  </si>
  <si>
    <t>CALZADO PARA ADULTO, MARCA VENUS CELIA, SIN REFERENCIA, SIN COMPOSICION VISIBLE, DIFERENTES TALLAS, ESTILOS Y COLORES, PAIS DE ORIGEN CHINA--- </t>
  </si>
  <si>
    <t>43881102365 </t>
  </si>
  <si>
    <t>CACHETERO PARA DAMA, MARCA MARIANA, REFERENCIA 074, COMPOSICION 90% POLIESTER, 10% ELASTOMERO, DIFERENTES ESTILOS Y COLORES, PAIS DE ORIGEN CHINA.----- </t>
  </si>
  <si>
    <t> 16.843.380,00  </t>
  </si>
  <si>
    <t>BLUSA PARA DAMA, SIN MARCA VISIBLE, SIN LOGO VISIBLE, SIN REFERENCIA, SIN COMPOSICION, DIFERENTES TALLAS Y COLORES, DE ORIGEN EXTRANJERO.----- </t>
  </si>
  <si>
    <t>  4.123.040,00  </t>
  </si>
  <si>
    <t>43881102370 </t>
  </si>
  <si>
    <t>CALZADO TIPO BALETA, SIN MARCA, SIN REFERENCIA, SIN COMPOSICION VISIBLE, DIFERENTES TALLAS, DE PROCEDENCIA EXTRANJERA.----- </t>
  </si>
  <si>
    <t>  2.802.025,00  </t>
  </si>
  <si>
    <t>43881102371 </t>
  </si>
  <si>
    <t>RELOJ DIGITAL DE PULSO, MARCA SUIZO, SIN REFERENCIA, DIFERENTES ESTILOS Y COLORES, MERCANCIA DE PROCEDENCIA EXTRANJERA----- </t>
  </si>
  <si>
    <t> 14.105.184,00  </t>
  </si>
  <si>
    <t>RELOJ DIGITAL DE PULSO, MARCA QUARTZ, SIN REFERENCIA, DIFERENTES ESTILOS Y COLORES, MERCANCIA HECHO EN CHINA- </t>
  </si>
  <si>
    <t>  6.668.640,00  </t>
  </si>
  <si>
    <t>43881102377 </t>
  </si>
  <si>
    <t>GLOBO METALIZADO PARA FIESTA SIN MARCA, SIN REFERENCIA, SIN COMPOSICION, DE DIFERENTES ESTILOS Y COLORES DE PROCEDENCIA EXTRANJERA.----- </t>
  </si>
  <si>
    <t>  8.752.500,00  </t>
  </si>
  <si>
    <t>43881102400 </t>
  </si>
  <si>
    <t>CALZADO PARA DAMA TIPO BALETA, MARCA: VENUS CELIA (116 PARES), SIN MARCA: (84 PARES), SIN COMPOSICION, SIN REFERENCIA, DIFERENTES TALLAS Y COLORES, DE PROCEDENCIA EXTRANJERA----- </t>
  </si>
  <si>
    <t>43881102402 </t>
  </si>
  <si>
    <t>CALZADO PARA ADULTO TIPO BALETA, SIN MARCA, SIN DETERMINAR COMPOSICION DIFERENTES TALLAS, DE PROCEDENCIA EXTRANJERA.----- </t>
  </si>
  <si>
    <t>  1.179.800,00  </t>
  </si>
  <si>
    <t>43881102403 </t>
  </si>
  <si>
    <t>CALZADO PARA DAMA TIPO BALETA, SIN MARCA, SIN REFERENCIA, SIN COMPOSICION VISIBLE, DIFERENTES TALLAS, DE PROCEDENCIA EXTRANJERA----- </t>
  </si>
  <si>
    <t>43881102404 </t>
  </si>
  <si>
    <t>CALZADO PARA ADULTO TIPO BALETA, MARCA HR, DIFERENTES TALLAS Y COLORES DE PROCEDENCIA EXTRANJERA, SIN ESTABLECER COMPOSICION----- </t>
  </si>
  <si>
    <t>43881102405 </t>
  </si>
  <si>
    <t>CALZADO PARA DAMA TIPO BALETA, SIN MARCA, SIN REFERENCIA, DIFERENTES TALLAS DE PROCEDENCIA EXTRANJERA- </t>
  </si>
  <si>
    <t>  4.424.250,00  </t>
  </si>
  <si>
    <t>43881102406 </t>
  </si>
  <si>
    <t>CALZADO PARA NIÑO TIPO ZAPATILLA CON LAS MARCAS: NIKE  48 PARES, NEW BALANCE 05 PARES, ADIDAS 28 PARES, DIESEL 08 PARES, LECOQ SPORTIF 09 PARES, PUMA 02 PARES, DIFERENTES ESTILOS, COLORES Y TALLAS, SIN COMPOSICION, SIN REFERENCIA DE PROCEDENCIA EXTRANJER </t>
  </si>
  <si>
    <t>  6.489.800,00  </t>
  </si>
  <si>
    <t>43881102407 </t>
  </si>
  <si>
    <t>CALZADO TIPO TENNI EN LONA PARA ADILTO, MARCA VENUS CELIA (35 PARES), SIN MARCA (35 PARES), SIN REFERENCIA, DIFERENTES COLORES Y TALLAS, MERCANCIA HECHO EN CHINA-- </t>
  </si>
  <si>
    <t>  2.530.640,00  </t>
  </si>
  <si>
    <t>43881102408 </t>
  </si>
  <si>
    <t>43881102420 </t>
  </si>
  <si>
    <t>GORRA DE VISERA PARA ADULTO, MARCA GOLD CAPS, REFERENCIA JN-74 DIFERENTES COLORES, COMPOSICION 100% ALGODON, MERCANCIA HECHO EN CHINA----- </t>
  </si>
  <si>
    <t>  4.225.800,00  </t>
  </si>
  <si>
    <t>GORRA PARA ADULTO, MARCA OLD CAPS, REFERENCIA JG-907 DIFERENTES COLORES, COMPOSICION 100% POLIESTER, MERCANCIA HECHO EN CHINA----- </t>
  </si>
  <si>
    <t>  4.050.900,00  </t>
  </si>
  <si>
    <t>GORRA PARA ADULTO, MARCA BURBERRY, RN 93243, DIFERENTES COLORES, COMPOSICION 100% ALGODON, MERCANCIA DE PROCEDENCIA EXTRANJERA----- </t>
  </si>
  <si>
    <t>43881102422 </t>
  </si>
  <si>
    <t>RELOJ DE PULSO DIGITAL, MARCA: ASAHI, REFERENCIA M-556, PAIS DE ORIGEN CHINA.----- </t>
  </si>
  <si>
    <t> 20.847.750,00  </t>
  </si>
  <si>
    <t>43881102423 </t>
  </si>
  <si>
    <t>RELOJ DE PULSO DIGITAL, MARCA ASAHI, REFERENCIA M-556, PAIS DE ORIGEN CHINA----- </t>
  </si>
  <si>
    <t>  4.422.250,00  </t>
  </si>
  <si>
    <t>43881102424 </t>
  </si>
  <si>
    <t>RELOJ DEPORTIVO DIGITAL CON PULSO DE SILICONA, CON LA LEYENDA ASAHI, PAIS DE PROCEDENCIA CHINA, SEGUN SU EMPAQUE EL CUAL VIENE EN BOLSA PLASTICA. </t>
  </si>
  <si>
    <t>43881103892 </t>
  </si>
  <si>
    <t>MEMORIA USB, USO O FUNCION ALMACENAMIENTO DE DATOS, CAPACIDAD 8GB (40 UND), 4GB (148 UND) MARCA KINGSTON, SIN REFERENCIA DIFERENTES COLORES, DE PROCEDENCIA EXTRANJERA----- </t>
  </si>
  <si>
    <t>  2.847.448,00  </t>
  </si>
  <si>
    <t>43881103944 </t>
  </si>
  <si>
    <t>ARETE TIPO TOPO, SIN MARCA, SIN REFERENCIA, DIFERENTES ESTILOS Y COLORES, DE PROCEDENCIA EXTRANJERA. </t>
  </si>
  <si>
    <t>  4.899.600,00  </t>
  </si>
  <si>
    <t>RELOJ DIGITAL DE PULSO, MARCADO CON LA LEYENDA GAOPIN, SIN REFERENCIA, DIFERENTES COLORES, PAIS DE ORIGEN CHINA. </t>
  </si>
  <si>
    <t>    449.800,00  </t>
  </si>
  <si>
    <t>Número de iniciativas de barrismo con desembolso</t>
  </si>
  <si>
    <t>Sumatoria de iniciativas de barrismo con desembolso</t>
  </si>
  <si>
    <t>Realizar el desembolso a las organizaciones de Barrismo Social para la implementación de las iniciativas</t>
  </si>
  <si>
    <t>Porcentaje de casas contratadas para construcción y dotación</t>
  </si>
  <si>
    <t>(Número de casas contratadas para construcción y dotación / Número de casas programadas) × 100*</t>
  </si>
  <si>
    <t xml:space="preserve"> Porcentaje de casas contratadas para adecuación y dotación</t>
  </si>
  <si>
    <t>(Número de casas contratadas para la adecuación y dotación / Número de casas programadas) × 100*</t>
  </si>
  <si>
    <t>Diligenciar en su totalidad el formulario Único de Reporte de Avances de la Gestión - FURAG, vigencia 2025, dentro de la fecha establecida en el cronograma de Función Pública</t>
  </si>
  <si>
    <t xml:space="preserve"> Formulario Único de Reporte de Avances de la Gestión - FURAG, vigencia 2025, diligenciado dentro de la fecha establecida en el cronograma de Función Pública</t>
  </si>
  <si>
    <t>Desarrollar el alistamiento técnico-operativo de la Estrategia Móvil de Atención Integral en los territorios priorizados, mediante la construcción de línea base, mapeo de actores, ruta metodológica de implementación, articulación interinstitucional y entrega de insumos físicos y capacitación de talento humano</t>
  </si>
  <si>
    <t>Porcentaje de entes territoriales priorizados con suscripción de otrosí y alistamiento técnico-operativo consolidado para la implementación de la Estrategia Móvil de Atención Integral.</t>
  </si>
  <si>
    <t>Hito1: Firma de otro sí o acuerdos con los entes territoriales priorizados (10%)
Hito 2: Alistamiento técnico y operativo en los territorios. (10%)
Hito 3: Inicio de la implementación de la estrategia en los territorios habilitados. (13%)</t>
  </si>
  <si>
    <t>(Número de subtemas en Nivel 3 / Total de subtemas priorizados ) × 100</t>
  </si>
  <si>
    <t>Concertar una acción para fortalecer la Superación de la Pobreza mediante el desarrollo de capacidades productivas, organizacionales e institucionales con enfasis en territorios marginados y excluidos en el CONPES de Economía Popular en el marco de la Política Pública de Economía Popular, Social y Comunitaria.</t>
  </si>
  <si>
    <t>Número de acciones concertadas para fortalecer la Superación de la Pobreza mediante el desarrollo de capacidades productivas, organizacionales e institucionales con enfasis en territorios marginados y excluidos en el CONPES de Economía Popular en el marco de la política pública de Economía Popular, Social y Comunitaria</t>
  </si>
  <si>
    <t>Sumatoria de concertada en el CONPES de Economía Popular en el marco de la política pública de Economía Popular, Social y Comunitaria</t>
  </si>
  <si>
    <t>Número de iniciativas productivas con acciones de articulación para su vinculación en circuitos cortos de mercado y mercados nacionales</t>
  </si>
  <si>
    <t>Iniciativas Productivas</t>
  </si>
  <si>
    <t>Articular a las iniciativas productivas en circuitos cortos de mercado y mercados nacionales</t>
  </si>
  <si>
    <t>Sumatoria de iniciativas productivas con acciones de articulación para su vinculación en circuitos cortos de mercado y mercados nacionales</t>
  </si>
  <si>
    <t>Número de iniciativas con estrategia de gobernanza implementada</t>
  </si>
  <si>
    <t>Diseñar las estrategias para el fortalecimiento de los procesos de gobernanza de las iniciativas</t>
  </si>
  <si>
    <t>Sumatoria de iniciativas con estrategia de gobernanza implementada</t>
  </si>
  <si>
    <t>Número de Iniciativas productivas territoriales con necesidades de fortalecimiento identificadas</t>
  </si>
  <si>
    <t>Caracterizar las iniciativas productivas</t>
  </si>
  <si>
    <t>Sumatoria de iniciativas productivas que cuentan con necesidades de fortalecimiento identificadas</t>
  </si>
  <si>
    <t>Número de Proyectos de infraestructura productiva con estudios y diseños elaborados</t>
  </si>
  <si>
    <t>Elaborar estudios y diseños de proyectos de infraestructura productiva</t>
  </si>
  <si>
    <t>Sumatoria de proyectos de infraestructura productiva con estudios y diseños elaborados</t>
  </si>
  <si>
    <t xml:space="preserve">Número de iniciativas con acciones de fortalecimiento de actores de la economía popular y comunitaria para la generación de alianzas público-populares </t>
  </si>
  <si>
    <t>Implementar acciones de fortalecimiento a los actores para la generación de alianzas público-populares.</t>
  </si>
  <si>
    <t xml:space="preserve">Sumatoria de iniciativas con acciones de fortalecimiento de actores de la economía popular y comunitaria para la generación de alianzas público-populares </t>
  </si>
  <si>
    <t>Realizar caracterización de la situación alimentaria y nutricional de la población indígena, ubicada en el sector norte del país a partir de la recolección de la información sobre los determinantes estructurales, intermedios y singulares que inciden en dicha situación en los territorios priorizados</t>
  </si>
  <si>
    <t xml:space="preserve">Número de encuestas realizadas para identificar la situación alimentaria y nutricional de la población indígena ubicada en el sector norte del país </t>
  </si>
  <si>
    <t xml:space="preserve">Sumatoria de encuestas realizadas para identificar la situación alimentaria y nutricional de la población indígena ubicada en el sector norte del país  </t>
  </si>
  <si>
    <t>número</t>
  </si>
  <si>
    <t>CRR280</t>
  </si>
  <si>
    <t>ESS281</t>
  </si>
  <si>
    <t>IPP282</t>
  </si>
  <si>
    <t>IPP283</t>
  </si>
  <si>
    <t>IPP284</t>
  </si>
  <si>
    <t>ICC285</t>
  </si>
  <si>
    <t>APPC286</t>
  </si>
  <si>
    <t>RDD287</t>
  </si>
  <si>
    <r>
      <t xml:space="preserve">Vincular a mujeres trabajadoras de las economías populares y comunitarias en procesos formativos y de acompañamiento del </t>
    </r>
    <r>
      <rPr>
        <i/>
        <sz val="9"/>
        <rFont val="Verdana"/>
        <family val="2"/>
      </rPr>
      <t>módulo para la autonomía económica de las mujeres</t>
    </r>
    <r>
      <rPr>
        <sz val="9"/>
        <rFont val="Verdana"/>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</si>
</sst>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 #,##0;[Red]\-&quot;$&quot;\ #,##0"/>
    <numFmt numFmtId="8" formatCode="&quot;$&quot;\ #,##0.00;[Red]\-&quot;$&quot;\ #,##0.00"/>
    <numFmt numFmtId="42" formatCode="_-&quot;$&quot;\ * #,##0_-;\-&quot;$&quot;\ * #,##0_-;_-&quot;$&quot;\ * &quot;-&quot;_-;_-@_-"/>
    <numFmt numFmtId="44" formatCode="_-&quot;$&quot;\ * #,##0.00_-;\-&quot;$&quot;\ * #,##0.00_-;_-&quot;$&quot;\ * &quot;-&quot;??_-;_-@_-"/>
    <numFmt numFmtId="43" formatCode="_-* #,##0.00_-;\-* #,##0.00_-;_-* &quot;-&quot;??_-;_-@_-"/>
    <numFmt numFmtId="164" formatCode="&quot;$&quot;#,##0"/>
    <numFmt numFmtId="165" formatCode="[$$-240A]\ #,##0"/>
    <numFmt numFmtId="166" formatCode="_-[$$-240A]\ * #,##0.00_-;\-[$$-240A]\ * #,##0.00_-;_-[$$-240A]\ * &quot;-&quot;??_-;_-@_-"/>
    <numFmt numFmtId="167" formatCode="_-[$$-240A]\ * #,##0_-;\-[$$-240A]\ * #,##0_-;_-[$$-240A]\ * &quot;-&quot;??_-;_-@_-"/>
    <numFmt numFmtId="168" formatCode="_-&quot;$&quot;\ * #,##0_-;\-&quot;$&quot;\ * #,##0_-;_-&quot;$&quot;\ * &quot;-&quot;??_-;_-@_-"/>
    <numFmt numFmtId="169" formatCode="_-&quot;$&quot;\ * #,##0.0_-;\-&quot;$&quot;\ * #,##0.0_-;_-&quot;$&quot;\ * &quot;-&quot;??_-;_-@_-"/>
    <numFmt numFmtId="170" formatCode="_-* #,##0_-;\-* #,##0_-;_-* &quot;-&quot;??_-;_-@_-"/>
  </numFmts>
  <fonts count="34">
    <font>
      <sz val="11"/>
      <color theme="1"/>
      <name val="Calibri"/>
      <family val="2"/>
      <scheme val="minor"/>
    </font>
    <font>
      <b/>
      <sz val="11"/>
      <color theme="1"/>
      <name val="Calibri"/>
      <family val="2"/>
      <scheme val="minor"/>
    </font>
    <font>
      <b/>
      <sz val="8"/>
      <color rgb="FFFFFFFF"/>
      <name val="Arial"/>
      <family val="2"/>
    </font>
    <font>
      <sz val="8"/>
      <color rgb="FFFFFFFF"/>
      <name val="Arial"/>
      <family val="2"/>
    </font>
    <font>
      <sz val="9"/>
      <color rgb="FF000000"/>
      <name val="Courier New"/>
      <family val="3"/>
    </font>
    <font>
      <sz val="8"/>
      <color rgb="FF000000"/>
      <name val="Courier New"/>
      <family val="3"/>
    </font>
    <font>
      <sz val="8"/>
      <color rgb="FF000000"/>
      <name val="Calibri"/>
      <family val="2"/>
    </font>
    <font>
      <sz val="11"/>
      <color theme="1"/>
      <name val="Verdana"/>
      <family val="2"/>
    </font>
    <font>
      <sz val="11"/>
      <color rgb="FF000000"/>
      <name val="Verdana"/>
      <family val="2"/>
    </font>
    <font>
      <b/>
      <sz val="11"/>
      <color rgb="FF000000"/>
      <name val="Verdana"/>
      <family val="2"/>
    </font>
    <font>
      <sz val="11"/>
      <name val="Verdana"/>
      <family val="2"/>
    </font>
    <font>
      <sz val="11"/>
      <color theme="1"/>
      <name val="Calibri"/>
      <family val="2"/>
      <scheme val="minor"/>
    </font>
    <font>
      <b/>
      <sz val="10"/>
      <name val="Verdana"/>
      <family val="2"/>
    </font>
    <font>
      <sz val="10"/>
      <color theme="1"/>
      <name val="Verdana"/>
      <family val="2"/>
    </font>
    <font>
      <sz val="9"/>
      <color rgb="FF000000"/>
      <name val="Aptos"/>
      <family val="2"/>
    </font>
    <font>
      <b/>
      <sz val="9"/>
      <color rgb="FF000000"/>
      <name val="Inherit"/>
    </font>
    <font>
      <sz val="10"/>
      <color rgb="FF000000"/>
      <name val="Verdana"/>
      <family val="2"/>
    </font>
    <font>
      <sz val="10"/>
      <name val="Verdana"/>
      <family val="2"/>
    </font>
    <font>
      <u/>
      <sz val="11"/>
      <color theme="10"/>
      <name val="Calibri"/>
      <family val="2"/>
      <scheme val="minor"/>
    </font>
    <font>
      <b/>
      <sz val="9"/>
      <color theme="0"/>
      <name val="Inherit"/>
    </font>
    <font>
      <sz val="10"/>
      <color rgb="FFFF0000"/>
      <name val="Verdana"/>
      <family val="2"/>
    </font>
    <font>
      <i/>
      <sz val="11"/>
      <color theme="1"/>
      <name val="Verdana"/>
      <family val="2"/>
    </font>
    <font>
      <sz val="12"/>
      <color theme="1"/>
      <name val="Verdana"/>
      <family val="2"/>
    </font>
    <font>
      <sz val="12"/>
      <color rgb="FF000000"/>
      <name val="Aptos"/>
      <family val="2"/>
    </font>
    <font>
      <b/>
      <sz val="12"/>
      <color rgb="FF000000"/>
      <name val="Inherit"/>
    </font>
    <font>
      <sz val="9"/>
      <color theme="1"/>
      <name val="Verdana"/>
      <family val="2"/>
    </font>
    <font>
      <b/>
      <sz val="9"/>
      <name val="Verdana"/>
      <family val="2"/>
    </font>
    <font>
      <sz val="9"/>
      <color rgb="FF000000"/>
      <name val="Verdana"/>
      <family val="2"/>
    </font>
    <font>
      <sz val="9"/>
      <name val="Verdana"/>
      <family val="2"/>
    </font>
    <font>
      <sz val="9"/>
      <color theme="1"/>
      <name val="Calibri"/>
      <family val="2"/>
      <scheme val="minor"/>
    </font>
    <font>
      <sz val="9"/>
      <color rgb="FFFF0000"/>
      <name val="Verdana"/>
      <family val="2"/>
    </font>
    <font>
      <b/>
      <sz val="10"/>
      <color rgb="FF000000"/>
      <name val="Verdana"/>
      <family val="2"/>
    </font>
    <font>
      <strike/>
      <sz val="9"/>
      <name val="Verdana"/>
      <family val="2"/>
    </font>
    <font>
      <i/>
      <sz val="9"/>
      <name val="Verdana"/>
      <family val="2"/>
    </font>
  </fonts>
  <fills count="24">
    <fill>
      <patternFill patternType="none"/>
    </fill>
    <fill>
      <patternFill patternType="gray125"/>
    </fill>
    <fill>
      <patternFill patternType="solid">
        <fgColor theme="0"/>
        <bgColor indexed="64"/>
      </patternFill>
    </fill>
    <fill>
      <patternFill patternType="solid">
        <fgColor rgb="FF2B2D4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FF"/>
        <bgColor indexed="64"/>
      </patternFill>
    </fill>
    <fill>
      <patternFill patternType="solid">
        <fgColor rgb="FFD23B78"/>
        <bgColor indexed="64"/>
      </patternFill>
    </fill>
    <fill>
      <patternFill patternType="solid">
        <fgColor rgb="FFD9D9D9"/>
        <bgColor indexed="64"/>
      </patternFill>
    </fill>
    <fill>
      <patternFill patternType="solid">
        <fgColor rgb="FF92D050"/>
        <bgColor indexed="64"/>
      </patternFill>
    </fill>
    <fill>
      <patternFill patternType="solid">
        <fgColor rgb="FF92D050"/>
        <bgColor rgb="FF000000"/>
      </patternFill>
    </fill>
    <fill>
      <patternFill patternType="solid">
        <fgColor rgb="FFFFC000"/>
        <bgColor indexed="64"/>
      </patternFill>
    </fill>
    <fill>
      <patternFill patternType="solid">
        <fgColor rgb="FFFFC000"/>
        <bgColor rgb="FF000000"/>
      </patternFill>
    </fill>
    <fill>
      <patternFill patternType="solid">
        <fgColor rgb="FF00B050"/>
        <bgColor indexed="64"/>
      </patternFill>
    </fill>
    <fill>
      <patternFill patternType="solid">
        <fgColor theme="2" tint="-0.249977111117893"/>
        <bgColor rgb="FF000000"/>
      </patternFill>
    </fill>
    <fill>
      <patternFill patternType="solid">
        <fgColor theme="2" tint="-0.249977111117893"/>
        <bgColor indexed="64"/>
      </patternFill>
    </fill>
    <fill>
      <patternFill patternType="solid">
        <fgColor theme="4" tint="0.59999389629810485"/>
        <bgColor rgb="FF000000"/>
      </patternFill>
    </fill>
    <fill>
      <patternFill patternType="solid">
        <fgColor theme="4" tint="0.59999389629810485"/>
        <bgColor indexed="64"/>
      </patternFill>
    </fill>
    <fill>
      <patternFill patternType="solid">
        <fgColor rgb="FF00B0F0"/>
        <bgColor indexed="64"/>
      </patternFill>
    </fill>
    <fill>
      <patternFill patternType="solid">
        <fgColor theme="0"/>
        <bgColor rgb="FF000000"/>
      </patternFill>
    </fill>
    <fill>
      <patternFill patternType="solid">
        <fgColor rgb="FFBFBFBF"/>
        <bgColor indexed="64"/>
      </patternFill>
    </fill>
    <fill>
      <patternFill patternType="solid">
        <fgColor rgb="FFFFFFFF"/>
        <bgColor rgb="FF000000"/>
      </patternFill>
    </fill>
    <fill>
      <patternFill patternType="solid">
        <fgColor rgb="FFFF0000"/>
        <bgColor rgb="FF000000"/>
      </patternFill>
    </fill>
    <fill>
      <patternFill patternType="solid">
        <fgColor rgb="FFFF0000"/>
        <bgColor indexed="64"/>
      </patternFill>
    </fill>
  </fills>
  <borders count="38">
    <border>
      <left/>
      <right/>
      <top/>
      <bottom/>
      <diagonal/>
    </border>
    <border>
      <left/>
      <right style="medium">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right style="thin">
        <color rgb="FF000000"/>
      </right>
      <top/>
      <bottom style="medium">
        <color rgb="FF000000"/>
      </bottom>
      <diagonal/>
    </border>
    <border>
      <left style="thin">
        <color rgb="FF000000"/>
      </left>
      <right style="medium">
        <color rgb="FF000000"/>
      </right>
      <top/>
      <bottom style="thin">
        <color rgb="FF000000"/>
      </bottom>
      <diagonal/>
    </border>
    <border>
      <left/>
      <right style="medium">
        <color rgb="FF000000"/>
      </right>
      <top/>
      <bottom style="thin">
        <color rgb="FF000000"/>
      </bottom>
      <diagonal/>
    </border>
    <border>
      <left/>
      <right style="thin">
        <color rgb="FF000000"/>
      </right>
      <top/>
      <bottom style="thin">
        <color rgb="FF000000"/>
      </bottom>
      <diagonal/>
    </border>
    <border>
      <left/>
      <right style="thin">
        <color rgb="FFD23C78"/>
      </right>
      <top/>
      <bottom/>
      <diagonal/>
    </border>
    <border>
      <left style="medium">
        <color rgb="FFD23B78"/>
      </left>
      <right/>
      <top style="medium">
        <color rgb="FFD23B78"/>
      </top>
      <bottom/>
      <diagonal/>
    </border>
    <border>
      <left/>
      <right/>
      <top style="medium">
        <color rgb="FFD23B78"/>
      </top>
      <bottom/>
      <diagonal/>
    </border>
    <border>
      <left/>
      <right style="thin">
        <color rgb="FFD23C78"/>
      </right>
      <top style="medium">
        <color rgb="FFD23B78"/>
      </top>
      <bottom/>
      <diagonal/>
    </border>
    <border>
      <left style="medium">
        <color rgb="FFD23B78"/>
      </left>
      <right/>
      <top/>
      <bottom/>
      <diagonal/>
    </border>
    <border>
      <left style="medium">
        <color rgb="FFD23B78"/>
      </left>
      <right/>
      <top/>
      <bottom style="medium">
        <color rgb="FFD23B78"/>
      </bottom>
      <diagonal/>
    </border>
    <border>
      <left/>
      <right/>
      <top/>
      <bottom style="medium">
        <color rgb="FFD23B78"/>
      </bottom>
      <diagonal/>
    </border>
    <border>
      <left/>
      <right style="thin">
        <color rgb="FFD23C78"/>
      </right>
      <top/>
      <bottom style="medium">
        <color rgb="FFD23B78"/>
      </bottom>
      <diagonal/>
    </border>
    <border>
      <left style="thin">
        <color rgb="FFD23C78"/>
      </left>
      <right style="thin">
        <color rgb="FFD23C78"/>
      </right>
      <top style="thin">
        <color rgb="FFD23C78"/>
      </top>
      <bottom style="medium">
        <color rgb="FFD23B78"/>
      </bottom>
      <diagonal/>
    </border>
    <border>
      <left style="thin">
        <color rgb="FFD23C78"/>
      </left>
      <right style="medium">
        <color rgb="FFD23B78"/>
      </right>
      <top style="thin">
        <color rgb="FFD23C78"/>
      </top>
      <bottom style="medium">
        <color rgb="FFD23B78"/>
      </bottom>
      <diagonal/>
    </border>
    <border>
      <left style="thin">
        <color rgb="FFD23C78"/>
      </left>
      <right/>
      <top style="medium">
        <color rgb="FFD23B78"/>
      </top>
      <bottom style="thin">
        <color rgb="FFD23C78"/>
      </bottom>
      <diagonal/>
    </border>
    <border>
      <left/>
      <right style="medium">
        <color rgb="FFD23B78"/>
      </right>
      <top style="medium">
        <color rgb="FFD23B78"/>
      </top>
      <bottom style="thin">
        <color rgb="FFD23C78"/>
      </bottom>
      <diagonal/>
    </border>
    <border>
      <left style="thin">
        <color rgb="FFD23C78"/>
      </left>
      <right/>
      <top style="thin">
        <color rgb="FFD23C78"/>
      </top>
      <bottom style="thin">
        <color rgb="FFD23C78"/>
      </bottom>
      <diagonal/>
    </border>
    <border>
      <left/>
      <right style="medium">
        <color rgb="FFD23B78"/>
      </right>
      <top style="thin">
        <color rgb="FFD23C78"/>
      </top>
      <bottom style="thin">
        <color rgb="FFD23C7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diagonal/>
    </border>
    <border>
      <left/>
      <right/>
      <top style="thin">
        <color indexed="64"/>
      </top>
      <bottom/>
      <diagonal/>
    </border>
    <border>
      <left style="thin">
        <color indexed="64"/>
      </left>
      <right style="thin">
        <color indexed="64"/>
      </right>
      <top style="thin">
        <color indexed="64"/>
      </top>
      <bottom/>
      <diagonal/>
    </border>
  </borders>
  <cellStyleXfs count="77">
    <xf numFmtId="0" fontId="0" fillId="0" borderId="0"/>
    <xf numFmtId="42" fontId="11" fillId="0" borderId="0" applyFont="0" applyFill="0" applyBorder="0" applyAlignment="0" applyProtection="0"/>
    <xf numFmtId="9"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4"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0" fontId="18" fillId="0" borderId="0" applyNumberFormat="0" applyFill="0" applyBorder="0" applyAlignment="0" applyProtection="0"/>
    <xf numFmtId="43" fontId="11" fillId="0" borderId="0" applyFont="0" applyFill="0" applyBorder="0" applyAlignment="0" applyProtection="0"/>
    <xf numFmtId="42"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11" fillId="0" borderId="0"/>
    <xf numFmtId="44" fontId="11" fillId="0" borderId="0" applyFont="0" applyFill="0" applyBorder="0" applyAlignment="0" applyProtection="0"/>
    <xf numFmtId="42"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4"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3" fontId="11" fillId="0" borderId="0" applyFont="0" applyFill="0" applyBorder="0" applyAlignment="0" applyProtection="0"/>
    <xf numFmtId="42"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2"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4"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3" fontId="11" fillId="0" borderId="0" applyFont="0" applyFill="0" applyBorder="0" applyAlignment="0" applyProtection="0"/>
    <xf numFmtId="42"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2"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4"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3" fontId="11" fillId="0" borderId="0" applyFont="0" applyFill="0" applyBorder="0" applyAlignment="0" applyProtection="0"/>
    <xf numFmtId="42"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2"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2"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2"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cellStyleXfs>
  <cellXfs count="337">
    <xf numFmtId="0" fontId="0" fillId="0" borderId="0" xfId="0"/>
    <xf numFmtId="0" fontId="1" fillId="0" borderId="0" xfId="0" applyFont="1" applyAlignment="1">
      <alignment horizontal="center"/>
    </xf>
    <xf numFmtId="0" fontId="0" fillId="0" borderId="0" xfId="0" applyAlignment="1">
      <alignment horizontal="justify" vertical="center" wrapText="1"/>
    </xf>
    <xf numFmtId="164" fontId="0" fillId="0" borderId="0" xfId="0" applyNumberFormat="1"/>
    <xf numFmtId="0" fontId="0" fillId="0" borderId="0" xfId="0" applyAlignment="1">
      <alignment wrapText="1"/>
    </xf>
    <xf numFmtId="0" fontId="0" fillId="0" borderId="0" xfId="0" applyAlignment="1">
      <alignment horizont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4" fillId="0" borderId="5" xfId="0" applyFont="1" applyBorder="1" applyAlignment="1">
      <alignment horizontal="center" vertical="center"/>
    </xf>
    <xf numFmtId="0" fontId="5" fillId="0" borderId="1" xfId="0" applyFont="1" applyBorder="1" applyAlignment="1">
      <alignment horizontal="center" vertical="center"/>
    </xf>
    <xf numFmtId="0" fontId="6" fillId="0" borderId="6" xfId="0" applyFont="1" applyBorder="1" applyAlignment="1">
      <alignment horizontal="left" vertical="center"/>
    </xf>
    <xf numFmtId="0" fontId="5" fillId="0" borderId="6" xfId="0" applyFont="1" applyBorder="1" applyAlignment="1">
      <alignment horizontal="left" vertical="center"/>
    </xf>
    <xf numFmtId="0" fontId="4"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left" vertical="center"/>
    </xf>
    <xf numFmtId="0" fontId="7" fillId="0" borderId="0" xfId="0" applyFont="1" applyAlignment="1" applyProtection="1">
      <alignment wrapText="1"/>
      <protection hidden="1"/>
    </xf>
    <xf numFmtId="0" fontId="7" fillId="2" borderId="0" xfId="0" applyFont="1" applyFill="1" applyAlignment="1" applyProtection="1">
      <alignment wrapText="1"/>
      <protection hidden="1"/>
    </xf>
    <xf numFmtId="0" fontId="8" fillId="2" borderId="0" xfId="0" applyFont="1" applyFill="1" applyAlignment="1" applyProtection="1">
      <alignment wrapText="1"/>
      <protection hidden="1"/>
    </xf>
    <xf numFmtId="0" fontId="8" fillId="2" borderId="0" xfId="0" applyFont="1" applyFill="1" applyAlignment="1" applyProtection="1">
      <alignment horizontal="center" wrapText="1"/>
      <protection hidden="1"/>
    </xf>
    <xf numFmtId="0" fontId="7" fillId="0" borderId="0" xfId="0" applyFont="1" applyAlignment="1" applyProtection="1">
      <alignment horizontal="center" wrapText="1"/>
      <protection hidden="1"/>
    </xf>
    <xf numFmtId="0" fontId="7" fillId="2" borderId="0" xfId="0" applyFont="1" applyFill="1" applyProtection="1">
      <protection hidden="1"/>
    </xf>
    <xf numFmtId="0" fontId="10" fillId="2" borderId="18" xfId="0" applyFont="1" applyFill="1" applyBorder="1" applyAlignment="1" applyProtection="1">
      <alignment horizontal="center" vertical="center" wrapText="1"/>
      <protection hidden="1"/>
    </xf>
    <xf numFmtId="14" fontId="10" fillId="2" borderId="19" xfId="1" applyNumberFormat="1" applyFont="1" applyFill="1" applyBorder="1" applyAlignment="1" applyProtection="1">
      <alignment horizontal="center" vertical="center" wrapText="1"/>
      <protection hidden="1"/>
    </xf>
    <xf numFmtId="0" fontId="7" fillId="2" borderId="0" xfId="0" applyFont="1" applyFill="1" applyAlignment="1" applyProtection="1">
      <alignment horizontal="left"/>
      <protection hidden="1"/>
    </xf>
    <xf numFmtId="0" fontId="9" fillId="2" borderId="0" xfId="0" applyFont="1" applyFill="1" applyAlignment="1" applyProtection="1">
      <alignment horizontal="center" wrapText="1"/>
      <protection hidden="1"/>
    </xf>
    <xf numFmtId="0" fontId="10" fillId="2" borderId="0" xfId="0" applyFont="1" applyFill="1" applyAlignment="1" applyProtection="1">
      <alignment horizontal="center" vertical="center" wrapText="1"/>
      <protection hidden="1"/>
    </xf>
    <xf numFmtId="14" fontId="10" fillId="2" borderId="0" xfId="1" applyNumberFormat="1" applyFont="1" applyFill="1" applyBorder="1" applyAlignment="1" applyProtection="1">
      <alignment horizontal="center" vertical="center" wrapText="1"/>
      <protection hidden="1"/>
    </xf>
    <xf numFmtId="0" fontId="12" fillId="5" borderId="24" xfId="0" applyFont="1" applyFill="1" applyBorder="1" applyAlignment="1" applyProtection="1">
      <alignment horizontal="center" vertical="center" wrapText="1"/>
      <protection hidden="1"/>
    </xf>
    <xf numFmtId="0" fontId="7" fillId="0" borderId="24" xfId="0" applyFont="1" applyBorder="1" applyProtection="1">
      <protection locked="0"/>
    </xf>
    <xf numFmtId="0" fontId="10" fillId="0" borderId="24"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15" fillId="8" borderId="29" xfId="0" applyFont="1" applyFill="1" applyBorder="1" applyAlignment="1">
      <alignment horizontal="center" vertical="center"/>
    </xf>
    <xf numFmtId="0" fontId="15" fillId="8" borderId="9" xfId="0" applyFont="1" applyFill="1" applyBorder="1" applyAlignment="1">
      <alignment horizontal="center" vertical="center"/>
    </xf>
    <xf numFmtId="0" fontId="14" fillId="6" borderId="29" xfId="0" applyFont="1" applyFill="1" applyBorder="1" applyAlignment="1">
      <alignment vertical="center"/>
    </xf>
    <xf numFmtId="0" fontId="14" fillId="6" borderId="9" xfId="0" applyFont="1" applyFill="1" applyBorder="1" applyAlignment="1">
      <alignment vertical="center"/>
    </xf>
    <xf numFmtId="0" fontId="15" fillId="6" borderId="29" xfId="0" applyFont="1" applyFill="1" applyBorder="1" applyAlignment="1">
      <alignment vertical="center"/>
    </xf>
    <xf numFmtId="0" fontId="12" fillId="4" borderId="24" xfId="0" applyFont="1" applyFill="1" applyBorder="1" applyAlignment="1" applyProtection="1">
      <alignment horizontal="center" vertical="center" wrapText="1"/>
      <protection hidden="1"/>
    </xf>
    <xf numFmtId="0" fontId="14" fillId="2" borderId="9" xfId="0" applyFont="1" applyFill="1" applyBorder="1" applyAlignment="1">
      <alignment vertical="center"/>
    </xf>
    <xf numFmtId="0" fontId="14" fillId="9" borderId="9" xfId="0" applyFont="1" applyFill="1" applyBorder="1" applyAlignment="1">
      <alignment vertical="center"/>
    </xf>
    <xf numFmtId="0" fontId="7" fillId="9" borderId="24" xfId="0" applyFont="1" applyFill="1" applyBorder="1" applyProtection="1">
      <protection locked="0"/>
    </xf>
    <xf numFmtId="0" fontId="7" fillId="9" borderId="24" xfId="0" applyFont="1" applyFill="1" applyBorder="1" applyAlignment="1" applyProtection="1">
      <alignment vertical="center" wrapText="1"/>
      <protection locked="0"/>
    </xf>
    <xf numFmtId="0" fontId="7" fillId="9" borderId="24" xfId="0" applyFont="1" applyFill="1" applyBorder="1" applyAlignment="1" applyProtection="1">
      <alignment vertical="center"/>
      <protection locked="0"/>
    </xf>
    <xf numFmtId="0" fontId="7" fillId="9" borderId="24" xfId="0" applyFont="1" applyFill="1" applyBorder="1" applyAlignment="1" applyProtection="1">
      <alignment horizontal="center" vertical="center" wrapText="1"/>
      <protection locked="0"/>
    </xf>
    <xf numFmtId="0" fontId="7" fillId="9" borderId="24" xfId="0" applyFont="1" applyFill="1" applyBorder="1" applyAlignment="1" applyProtection="1">
      <alignment horizontal="right" vertical="center" wrapText="1"/>
      <protection locked="0"/>
    </xf>
    <xf numFmtId="0" fontId="7" fillId="9" borderId="24" xfId="0" applyFont="1" applyFill="1" applyBorder="1" applyAlignment="1" applyProtection="1">
      <alignment horizontal="center" vertical="center"/>
      <protection locked="0"/>
    </xf>
    <xf numFmtId="0" fontId="7" fillId="9" borderId="24" xfId="2" applyNumberFormat="1" applyFont="1" applyFill="1" applyBorder="1" applyAlignment="1" applyProtection="1">
      <alignment horizontal="center" vertical="center" wrapText="1"/>
      <protection locked="0"/>
    </xf>
    <xf numFmtId="0" fontId="7" fillId="9" borderId="0" xfId="0" applyFont="1" applyFill="1" applyAlignment="1" applyProtection="1">
      <alignment horizontal="center" vertical="center"/>
      <protection locked="0"/>
    </xf>
    <xf numFmtId="0" fontId="12" fillId="5" borderId="0" xfId="0" applyFont="1" applyFill="1" applyAlignment="1" applyProtection="1">
      <alignment horizontal="center" vertical="center"/>
      <protection hidden="1"/>
    </xf>
    <xf numFmtId="0" fontId="7" fillId="9" borderId="0" xfId="0" applyFont="1" applyFill="1" applyAlignment="1" applyProtection="1">
      <alignment horizontal="center" vertical="center" wrapText="1"/>
      <protection locked="0"/>
    </xf>
    <xf numFmtId="0" fontId="7" fillId="9" borderId="24" xfId="0" applyFont="1" applyFill="1" applyBorder="1" applyAlignment="1" applyProtection="1">
      <alignment horizontal="left" vertical="center" wrapText="1"/>
      <protection locked="0"/>
    </xf>
    <xf numFmtId="0" fontId="8" fillId="9" borderId="24" xfId="0" applyFont="1" applyFill="1" applyBorder="1" applyAlignment="1" applyProtection="1">
      <alignment horizontal="center" vertical="center" wrapText="1"/>
      <protection locked="0"/>
    </xf>
    <xf numFmtId="0" fontId="8" fillId="10" borderId="24" xfId="0" applyFont="1" applyFill="1" applyBorder="1" applyAlignment="1" applyProtection="1">
      <alignment horizontal="center" vertical="center" wrapText="1"/>
      <protection locked="0"/>
    </xf>
    <xf numFmtId="0" fontId="10" fillId="9" borderId="24" xfId="0" applyFont="1" applyFill="1" applyBorder="1" applyAlignment="1" applyProtection="1">
      <alignment horizontal="center" vertical="center" wrapText="1"/>
      <protection locked="0"/>
    </xf>
    <xf numFmtId="0" fontId="0" fillId="9" borderId="24" xfId="0" applyFill="1" applyBorder="1"/>
    <xf numFmtId="0" fontId="7" fillId="11" borderId="24" xfId="0" applyFont="1" applyFill="1" applyBorder="1" applyProtection="1">
      <protection locked="0"/>
    </xf>
    <xf numFmtId="0" fontId="10" fillId="9" borderId="24" xfId="0" applyFont="1" applyFill="1" applyBorder="1" applyAlignment="1" applyProtection="1">
      <alignment horizontal="center" vertical="center"/>
      <protection locked="0"/>
    </xf>
    <xf numFmtId="0" fontId="7" fillId="11" borderId="24" xfId="0" applyFont="1" applyFill="1" applyBorder="1" applyAlignment="1" applyProtection="1">
      <alignment vertical="center" wrapText="1"/>
      <protection locked="0"/>
    </xf>
    <xf numFmtId="0" fontId="16" fillId="10" borderId="24" xfId="0" applyFont="1" applyFill="1" applyBorder="1" applyAlignment="1" applyProtection="1">
      <alignment wrapText="1"/>
      <protection locked="0"/>
    </xf>
    <xf numFmtId="0" fontId="16" fillId="10" borderId="24" xfId="0" applyFont="1" applyFill="1" applyBorder="1" applyAlignment="1" applyProtection="1">
      <alignment vertical="center" wrapText="1"/>
      <protection locked="0"/>
    </xf>
    <xf numFmtId="0" fontId="10" fillId="10" borderId="24" xfId="0" applyFont="1" applyFill="1" applyBorder="1" applyAlignment="1" applyProtection="1">
      <alignment vertical="center" wrapText="1"/>
      <protection locked="0"/>
    </xf>
    <xf numFmtId="0" fontId="16" fillId="10" borderId="24" xfId="0" applyFont="1" applyFill="1" applyBorder="1" applyAlignment="1" applyProtection="1">
      <alignment vertical="center"/>
      <protection locked="0"/>
    </xf>
    <xf numFmtId="8" fontId="17" fillId="10" borderId="24" xfId="0" applyNumberFormat="1" applyFont="1" applyFill="1" applyBorder="1" applyAlignment="1" applyProtection="1">
      <alignment vertical="center" wrapText="1"/>
      <protection locked="0"/>
    </xf>
    <xf numFmtId="0" fontId="10" fillId="9" borderId="24" xfId="0" applyFont="1" applyFill="1" applyBorder="1" applyAlignment="1" applyProtection="1">
      <alignment wrapText="1"/>
      <protection locked="0"/>
    </xf>
    <xf numFmtId="0" fontId="10" fillId="9" borderId="24" xfId="0" applyFont="1" applyFill="1" applyBorder="1" applyAlignment="1" applyProtection="1">
      <alignment vertical="center" wrapText="1"/>
      <protection locked="0"/>
    </xf>
    <xf numFmtId="0" fontId="16" fillId="10" borderId="24" xfId="0" applyFont="1" applyFill="1" applyBorder="1" applyAlignment="1" applyProtection="1">
      <alignment horizontal="center" vertical="center" wrapText="1"/>
      <protection locked="0"/>
    </xf>
    <xf numFmtId="0" fontId="7" fillId="11" borderId="0" xfId="0" applyFont="1" applyFill="1" applyAlignment="1" applyProtection="1">
      <alignment horizontal="center" vertical="center" wrapText="1"/>
      <protection locked="0"/>
    </xf>
    <xf numFmtId="170" fontId="17" fillId="11" borderId="24" xfId="9" applyNumberFormat="1" applyFont="1" applyFill="1" applyBorder="1" applyAlignment="1" applyProtection="1">
      <alignment horizontal="center" vertical="center" wrapText="1"/>
      <protection locked="0"/>
    </xf>
    <xf numFmtId="0" fontId="7" fillId="11" borderId="24" xfId="0" applyFont="1" applyFill="1" applyBorder="1" applyAlignment="1" applyProtection="1">
      <alignment vertical="center"/>
      <protection locked="0"/>
    </xf>
    <xf numFmtId="43" fontId="7" fillId="11" borderId="24" xfId="9" applyFont="1" applyFill="1" applyBorder="1" applyAlignment="1" applyProtection="1">
      <alignment vertical="center"/>
      <protection locked="0"/>
    </xf>
    <xf numFmtId="9" fontId="7" fillId="11" borderId="24" xfId="2" applyFont="1" applyFill="1" applyBorder="1" applyAlignment="1" applyProtection="1">
      <alignment vertical="center"/>
      <protection locked="0"/>
    </xf>
    <xf numFmtId="0" fontId="7" fillId="11" borderId="24" xfId="0" applyFont="1" applyFill="1" applyBorder="1" applyAlignment="1" applyProtection="1">
      <alignment wrapText="1"/>
      <protection locked="0"/>
    </xf>
    <xf numFmtId="9" fontId="7" fillId="11" borderId="24" xfId="0" applyNumberFormat="1" applyFont="1" applyFill="1" applyBorder="1" applyAlignment="1" applyProtection="1">
      <alignment vertical="center"/>
      <protection locked="0"/>
    </xf>
    <xf numFmtId="0" fontId="7" fillId="13" borderId="24" xfId="0" applyFont="1" applyFill="1" applyBorder="1" applyProtection="1">
      <protection locked="0"/>
    </xf>
    <xf numFmtId="0" fontId="7" fillId="13" borderId="24" xfId="0" applyFont="1" applyFill="1" applyBorder="1" applyAlignment="1" applyProtection="1">
      <alignment horizontal="center" vertical="center"/>
      <protection locked="0"/>
    </xf>
    <xf numFmtId="9" fontId="7" fillId="9" borderId="24" xfId="0" applyNumberFormat="1" applyFont="1" applyFill="1" applyBorder="1" applyAlignment="1" applyProtection="1">
      <alignment horizontal="center" vertical="center" wrapText="1"/>
      <protection locked="0"/>
    </xf>
    <xf numFmtId="0" fontId="7" fillId="9" borderId="24" xfId="0" applyFont="1" applyFill="1" applyBorder="1" applyAlignment="1" applyProtection="1">
      <alignment wrapText="1"/>
      <protection locked="0"/>
    </xf>
    <xf numFmtId="1" fontId="7" fillId="9" borderId="24" xfId="0" applyNumberFormat="1" applyFont="1" applyFill="1" applyBorder="1" applyAlignment="1" applyProtection="1">
      <alignment horizontal="center" vertical="center"/>
      <protection locked="0"/>
    </xf>
    <xf numFmtId="0" fontId="10" fillId="10" borderId="24" xfId="0" applyFont="1" applyFill="1" applyBorder="1" applyAlignment="1" applyProtection="1">
      <alignment wrapText="1"/>
      <protection locked="0"/>
    </xf>
    <xf numFmtId="0" fontId="8" fillId="9" borderId="24" xfId="0" applyFont="1" applyFill="1" applyBorder="1" applyAlignment="1" applyProtection="1">
      <alignment vertical="center" wrapText="1"/>
      <protection locked="0"/>
    </xf>
    <xf numFmtId="1" fontId="7" fillId="9" borderId="24" xfId="0" applyNumberFormat="1" applyFont="1" applyFill="1" applyBorder="1" applyAlignment="1" applyProtection="1">
      <alignment horizontal="center" vertical="center" wrapText="1"/>
      <protection locked="0"/>
    </xf>
    <xf numFmtId="0" fontId="17" fillId="12" borderId="24" xfId="0" applyFont="1" applyFill="1" applyBorder="1" applyAlignment="1" applyProtection="1">
      <alignment vertical="center" wrapText="1"/>
      <protection locked="0"/>
    </xf>
    <xf numFmtId="0" fontId="16" fillId="12" borderId="24" xfId="0" applyFont="1" applyFill="1" applyBorder="1" applyAlignment="1" applyProtection="1">
      <alignment horizontal="center" vertical="center" wrapText="1"/>
      <protection locked="0"/>
    </xf>
    <xf numFmtId="0" fontId="17" fillId="11" borderId="24" xfId="0" applyFont="1" applyFill="1" applyBorder="1" applyAlignment="1" applyProtection="1">
      <alignment vertical="center" wrapText="1"/>
      <protection locked="0"/>
    </xf>
    <xf numFmtId="170" fontId="17" fillId="11" borderId="24" xfId="9" applyNumberFormat="1" applyFont="1" applyFill="1" applyBorder="1" applyAlignment="1" applyProtection="1">
      <alignment vertical="center" wrapText="1"/>
      <protection locked="0"/>
    </xf>
    <xf numFmtId="0" fontId="17" fillId="2" borderId="24" xfId="0" applyFont="1" applyFill="1" applyBorder="1" applyAlignment="1">
      <alignment horizontal="center" vertical="center" wrapText="1"/>
    </xf>
    <xf numFmtId="0" fontId="17" fillId="9" borderId="24" xfId="0" applyFont="1" applyFill="1" applyBorder="1" applyAlignment="1">
      <alignment horizontal="center" vertical="center" wrapText="1"/>
    </xf>
    <xf numFmtId="0" fontId="7" fillId="9" borderId="24" xfId="0" applyFont="1" applyFill="1" applyBorder="1" applyAlignment="1" applyProtection="1">
      <alignment horizontal="left" vertical="center"/>
      <protection locked="0"/>
    </xf>
    <xf numFmtId="0" fontId="13" fillId="0" borderId="24" xfId="0" applyFont="1" applyBorder="1" applyProtection="1">
      <protection locked="0"/>
    </xf>
    <xf numFmtId="0" fontId="13" fillId="0" borderId="0" xfId="0" applyFont="1" applyAlignment="1" applyProtection="1">
      <alignment horizontal="center" vertical="center" wrapText="1"/>
      <protection locked="0"/>
    </xf>
    <xf numFmtId="3" fontId="13" fillId="9" borderId="25" xfId="0" applyNumberFormat="1" applyFont="1" applyFill="1" applyBorder="1" applyAlignment="1" applyProtection="1">
      <alignment horizontal="center" vertical="center" wrapText="1"/>
      <protection locked="0" hidden="1"/>
    </xf>
    <xf numFmtId="0" fontId="16" fillId="9" borderId="24" xfId="0" applyFont="1" applyFill="1" applyBorder="1" applyAlignment="1" applyProtection="1">
      <alignment horizontal="center" vertical="center" wrapText="1"/>
      <protection locked="0"/>
    </xf>
    <xf numFmtId="0" fontId="16" fillId="9" borderId="27" xfId="0" applyFont="1" applyFill="1" applyBorder="1" applyAlignment="1" applyProtection="1">
      <alignment horizontal="center" vertical="center" wrapText="1"/>
      <protection locked="0"/>
    </xf>
    <xf numFmtId="0" fontId="13" fillId="9" borderId="24" xfId="0" applyFont="1" applyFill="1" applyBorder="1" applyAlignment="1" applyProtection="1">
      <alignment horizontal="center" vertical="center" wrapText="1"/>
      <protection locked="0"/>
    </xf>
    <xf numFmtId="0" fontId="13" fillId="9" borderId="24" xfId="0" applyFont="1" applyFill="1" applyBorder="1" applyAlignment="1" applyProtection="1">
      <alignment horizontal="center" vertical="center"/>
      <protection locked="0"/>
    </xf>
    <xf numFmtId="0" fontId="13" fillId="9" borderId="24" xfId="0" applyFont="1" applyFill="1" applyBorder="1" applyAlignment="1" applyProtection="1">
      <alignment horizontal="justify" vertical="center" wrapText="1"/>
      <protection locked="0"/>
    </xf>
    <xf numFmtId="0" fontId="10" fillId="10" borderId="24" xfId="0" applyFont="1" applyFill="1" applyBorder="1" applyAlignment="1" applyProtection="1">
      <alignment horizontal="left" vertical="center" wrapText="1"/>
      <protection locked="0"/>
    </xf>
    <xf numFmtId="44" fontId="7" fillId="9" borderId="24" xfId="5" applyFont="1" applyFill="1" applyBorder="1" applyAlignment="1" applyProtection="1">
      <alignment horizontal="left" vertical="center"/>
      <protection locked="0"/>
    </xf>
    <xf numFmtId="0" fontId="10" fillId="9" borderId="24" xfId="0" applyFont="1" applyFill="1" applyBorder="1" applyAlignment="1" applyProtection="1">
      <alignment horizontal="left" vertical="center" wrapText="1"/>
      <protection locked="0"/>
    </xf>
    <xf numFmtId="0" fontId="8" fillId="9" borderId="24" xfId="0" applyFont="1" applyFill="1" applyBorder="1" applyAlignment="1" applyProtection="1">
      <alignment horizontal="left" vertical="center" wrapText="1"/>
      <protection locked="0"/>
    </xf>
    <xf numFmtId="0" fontId="8" fillId="9" borderId="24" xfId="0" applyFont="1" applyFill="1" applyBorder="1" applyAlignment="1" applyProtection="1">
      <alignment horizontal="center" vertical="center"/>
      <protection locked="0"/>
    </xf>
    <xf numFmtId="165" fontId="7" fillId="9" borderId="24" xfId="0" applyNumberFormat="1" applyFont="1" applyFill="1" applyBorder="1" applyAlignment="1" applyProtection="1">
      <alignment horizontal="left" vertical="center"/>
      <protection locked="0"/>
    </xf>
    <xf numFmtId="0" fontId="8" fillId="9" borderId="30" xfId="0" applyFont="1" applyFill="1" applyBorder="1" applyAlignment="1" applyProtection="1">
      <alignment horizontal="center" vertical="center"/>
      <protection locked="0"/>
    </xf>
    <xf numFmtId="0" fontId="10" fillId="9" borderId="24" xfId="0" applyFont="1" applyFill="1" applyBorder="1" applyAlignment="1" applyProtection="1">
      <alignment horizontal="justify" vertical="center" wrapText="1"/>
      <protection locked="0"/>
    </xf>
    <xf numFmtId="1" fontId="10" fillId="9" borderId="24" xfId="0" applyNumberFormat="1" applyFont="1" applyFill="1" applyBorder="1" applyAlignment="1" applyProtection="1">
      <alignment horizontal="center" vertical="center" wrapText="1"/>
      <protection locked="0"/>
    </xf>
    <xf numFmtId="6" fontId="10" fillId="9" borderId="24" xfId="0" applyNumberFormat="1" applyFont="1" applyFill="1" applyBorder="1" applyAlignment="1" applyProtection="1">
      <alignment horizontal="center" vertical="center" wrapText="1"/>
      <protection locked="0"/>
    </xf>
    <xf numFmtId="168" fontId="10" fillId="9" borderId="24" xfId="5" applyNumberFormat="1" applyFont="1" applyFill="1" applyBorder="1" applyAlignment="1" applyProtection="1">
      <alignment horizontal="center" vertical="center" wrapText="1"/>
      <protection locked="0"/>
    </xf>
    <xf numFmtId="169" fontId="10" fillId="9" borderId="24" xfId="5" applyNumberFormat="1" applyFont="1" applyFill="1" applyBorder="1" applyAlignment="1" applyProtection="1">
      <alignment horizontal="center" vertical="center" wrapText="1"/>
      <protection locked="0"/>
    </xf>
    <xf numFmtId="42" fontId="10" fillId="9" borderId="24" xfId="1" applyFont="1" applyFill="1" applyBorder="1" applyAlignment="1" applyProtection="1">
      <alignment horizontal="center" vertical="center" wrapText="1"/>
      <protection locked="0"/>
    </xf>
    <xf numFmtId="42" fontId="7" fillId="9" borderId="24" xfId="1" applyFont="1" applyFill="1" applyBorder="1" applyAlignment="1" applyProtection="1">
      <alignment horizontal="center" vertical="center"/>
      <protection locked="0"/>
    </xf>
    <xf numFmtId="6" fontId="16" fillId="10" borderId="24" xfId="0" applyNumberFormat="1" applyFont="1" applyFill="1" applyBorder="1" applyAlignment="1" applyProtection="1">
      <alignment vertical="center" wrapText="1"/>
      <protection locked="0"/>
    </xf>
    <xf numFmtId="8" fontId="7" fillId="0" borderId="24" xfId="5" applyNumberFormat="1" applyFont="1" applyFill="1" applyBorder="1" applyAlignment="1" applyProtection="1">
      <alignment vertical="center" wrapText="1"/>
      <protection locked="0"/>
    </xf>
    <xf numFmtId="0" fontId="10" fillId="12" borderId="24" xfId="0" applyFont="1" applyFill="1" applyBorder="1" applyAlignment="1" applyProtection="1">
      <alignment vertical="center" wrapText="1"/>
      <protection locked="0"/>
    </xf>
    <xf numFmtId="0" fontId="10" fillId="12" borderId="27" xfId="0" applyFont="1" applyFill="1" applyBorder="1" applyAlignment="1" applyProtection="1">
      <alignment vertical="center" wrapText="1"/>
      <protection locked="0"/>
    </xf>
    <xf numFmtId="0" fontId="10" fillId="12" borderId="30" xfId="0" applyFont="1" applyFill="1" applyBorder="1" applyAlignment="1" applyProtection="1">
      <alignment vertical="center" wrapText="1"/>
      <protection locked="0"/>
    </xf>
    <xf numFmtId="0" fontId="10" fillId="12" borderId="31" xfId="0" applyFont="1" applyFill="1" applyBorder="1" applyAlignment="1" applyProtection="1">
      <alignment vertical="center" wrapText="1"/>
      <protection locked="0"/>
    </xf>
    <xf numFmtId="44" fontId="10" fillId="9" borderId="24" xfId="5" applyFont="1" applyFill="1" applyBorder="1" applyAlignment="1" applyProtection="1">
      <alignment vertical="center" wrapText="1"/>
      <protection locked="0"/>
    </xf>
    <xf numFmtId="166" fontId="0" fillId="9" borderId="24" xfId="0" applyNumberFormat="1" applyFill="1" applyBorder="1" applyAlignment="1" applyProtection="1">
      <alignment vertical="center"/>
      <protection locked="0"/>
    </xf>
    <xf numFmtId="167" fontId="0" fillId="9" borderId="24" xfId="0" applyNumberFormat="1" applyFill="1" applyBorder="1" applyAlignment="1" applyProtection="1">
      <alignment vertical="center" wrapText="1"/>
      <protection locked="0"/>
    </xf>
    <xf numFmtId="0" fontId="7" fillId="9" borderId="0" xfId="0" applyFont="1" applyFill="1" applyAlignment="1" applyProtection="1">
      <alignment horizontal="left" vertical="center" wrapText="1"/>
      <protection locked="0"/>
    </xf>
    <xf numFmtId="0" fontId="7" fillId="11" borderId="24" xfId="0" applyFont="1" applyFill="1" applyBorder="1" applyAlignment="1" applyProtection="1">
      <alignment horizontal="left" vertical="center" wrapText="1"/>
      <protection locked="0"/>
    </xf>
    <xf numFmtId="0" fontId="13" fillId="11" borderId="24" xfId="0" applyFont="1" applyFill="1" applyBorder="1" applyAlignment="1" applyProtection="1">
      <alignment wrapText="1"/>
      <protection locked="0"/>
    </xf>
    <xf numFmtId="0" fontId="8" fillId="10" borderId="24" xfId="0" applyFont="1" applyFill="1" applyBorder="1" applyAlignment="1" applyProtection="1">
      <alignment vertical="center" wrapText="1"/>
      <protection locked="0"/>
    </xf>
    <xf numFmtId="9" fontId="8" fillId="9" borderId="24" xfId="0" applyNumberFormat="1" applyFont="1" applyFill="1" applyBorder="1" applyAlignment="1" applyProtection="1">
      <alignment horizontal="center" vertical="center" wrapText="1"/>
      <protection locked="0"/>
    </xf>
    <xf numFmtId="6" fontId="8" fillId="9" borderId="24" xfId="0" applyNumberFormat="1" applyFont="1" applyFill="1" applyBorder="1" applyAlignment="1" applyProtection="1">
      <alignment horizontal="center" vertical="center" wrapText="1"/>
      <protection locked="0"/>
    </xf>
    <xf numFmtId="0" fontId="10" fillId="14" borderId="27" xfId="0" applyFont="1" applyFill="1" applyBorder="1" applyAlignment="1" applyProtection="1">
      <alignment vertical="center" wrapText="1"/>
      <protection locked="0"/>
    </xf>
    <xf numFmtId="0" fontId="10" fillId="15" borderId="24" xfId="0" applyFont="1" applyFill="1" applyBorder="1" applyAlignment="1" applyProtection="1">
      <alignment horizontal="left" vertical="center" wrapText="1"/>
      <protection locked="0"/>
    </xf>
    <xf numFmtId="0" fontId="8" fillId="15" borderId="27" xfId="0" applyFont="1" applyFill="1" applyBorder="1" applyAlignment="1" applyProtection="1">
      <alignment horizontal="center" vertical="center" wrapText="1"/>
      <protection locked="0"/>
    </xf>
    <xf numFmtId="0" fontId="7" fillId="15" borderId="24" xfId="0" applyFont="1" applyFill="1" applyBorder="1" applyAlignment="1" applyProtection="1">
      <alignment vertical="center" wrapText="1"/>
      <protection locked="0"/>
    </xf>
    <xf numFmtId="0" fontId="16" fillId="14" borderId="27" xfId="0" applyFont="1" applyFill="1" applyBorder="1" applyAlignment="1" applyProtection="1">
      <alignment vertical="center" wrapText="1"/>
      <protection locked="0"/>
    </xf>
    <xf numFmtId="0" fontId="16" fillId="14" borderId="27" xfId="0" applyFont="1" applyFill="1" applyBorder="1" applyAlignment="1" applyProtection="1">
      <alignment vertical="center"/>
      <protection locked="0"/>
    </xf>
    <xf numFmtId="8" fontId="8" fillId="15" borderId="30" xfId="0" applyNumberFormat="1" applyFont="1" applyFill="1" applyBorder="1" applyAlignment="1" applyProtection="1">
      <alignment horizontal="center" vertical="center" wrapText="1"/>
      <protection locked="0"/>
    </xf>
    <xf numFmtId="0" fontId="7" fillId="15" borderId="24" xfId="0" applyFont="1" applyFill="1" applyBorder="1" applyAlignment="1" applyProtection="1">
      <alignment horizontal="center" vertical="center" wrapText="1"/>
      <protection locked="0"/>
    </xf>
    <xf numFmtId="0" fontId="10" fillId="15" borderId="24" xfId="0" applyFont="1" applyFill="1" applyBorder="1" applyAlignment="1" applyProtection="1">
      <alignment horizontal="center" vertical="center" wrapText="1"/>
      <protection locked="0"/>
    </xf>
    <xf numFmtId="8" fontId="7" fillId="15" borderId="24" xfId="5" applyNumberFormat="1" applyFont="1" applyFill="1" applyBorder="1" applyAlignment="1" applyProtection="1">
      <alignment vertical="center" wrapText="1"/>
      <protection locked="0"/>
    </xf>
    <xf numFmtId="0" fontId="10" fillId="16" borderId="31" xfId="0" applyFont="1" applyFill="1" applyBorder="1" applyAlignment="1" applyProtection="1">
      <alignment vertical="center" wrapText="1"/>
      <protection locked="0"/>
    </xf>
    <xf numFmtId="0" fontId="10" fillId="17" borderId="24" xfId="0" applyFont="1" applyFill="1" applyBorder="1" applyAlignment="1" applyProtection="1">
      <alignment horizontal="left" vertical="center" wrapText="1"/>
      <protection locked="0"/>
    </xf>
    <xf numFmtId="0" fontId="8" fillId="17" borderId="27" xfId="0" applyFont="1" applyFill="1" applyBorder="1" applyAlignment="1" applyProtection="1">
      <alignment horizontal="center" vertical="center" wrapText="1"/>
      <protection locked="0"/>
    </xf>
    <xf numFmtId="0" fontId="7" fillId="17" borderId="27" xfId="0" applyFont="1" applyFill="1" applyBorder="1" applyAlignment="1" applyProtection="1">
      <alignment vertical="center" wrapText="1"/>
      <protection locked="0"/>
    </xf>
    <xf numFmtId="0" fontId="7" fillId="17" borderId="24" xfId="0" applyFont="1" applyFill="1" applyBorder="1" applyAlignment="1" applyProtection="1">
      <alignment vertical="center" wrapText="1"/>
      <protection locked="0"/>
    </xf>
    <xf numFmtId="0" fontId="16" fillId="16" borderId="27" xfId="0" applyFont="1" applyFill="1" applyBorder="1" applyAlignment="1" applyProtection="1">
      <alignment vertical="center" wrapText="1"/>
      <protection locked="0"/>
    </xf>
    <xf numFmtId="0" fontId="16" fillId="16" borderId="27" xfId="0" applyFont="1" applyFill="1" applyBorder="1" applyAlignment="1" applyProtection="1">
      <alignment vertical="center"/>
      <protection locked="0"/>
    </xf>
    <xf numFmtId="8" fontId="10" fillId="17" borderId="30" xfId="0" applyNumberFormat="1" applyFont="1" applyFill="1" applyBorder="1" applyAlignment="1" applyProtection="1">
      <alignment horizontal="center" vertical="center" wrapText="1"/>
      <protection locked="0"/>
    </xf>
    <xf numFmtId="0" fontId="7" fillId="17" borderId="24" xfId="0" applyFont="1" applyFill="1" applyBorder="1" applyAlignment="1" applyProtection="1">
      <alignment horizontal="center" vertical="center" wrapText="1"/>
      <protection locked="0"/>
    </xf>
    <xf numFmtId="0" fontId="10" fillId="17" borderId="24" xfId="0" applyFont="1" applyFill="1" applyBorder="1" applyAlignment="1" applyProtection="1">
      <alignment horizontal="center" vertical="center" wrapText="1"/>
      <protection locked="0"/>
    </xf>
    <xf numFmtId="8" fontId="7" fillId="17" borderId="24" xfId="5" applyNumberFormat="1" applyFont="1" applyFill="1" applyBorder="1" applyAlignment="1" applyProtection="1">
      <alignment vertical="center" wrapText="1"/>
      <protection locked="0"/>
    </xf>
    <xf numFmtId="0" fontId="7" fillId="0" borderId="24" xfId="0" applyFont="1" applyBorder="1" applyAlignment="1" applyProtection="1">
      <alignment vertical="center" wrapText="1"/>
      <protection locked="0"/>
    </xf>
    <xf numFmtId="0" fontId="10" fillId="0" borderId="27" xfId="0" applyFont="1" applyBorder="1" applyAlignment="1" applyProtection="1">
      <alignment horizontal="left" vertical="center" wrapText="1"/>
      <protection locked="0"/>
    </xf>
    <xf numFmtId="0" fontId="8" fillId="0" borderId="27" xfId="0" applyFont="1" applyBorder="1" applyAlignment="1" applyProtection="1">
      <alignment horizontal="center" vertical="center" wrapText="1"/>
      <protection locked="0"/>
    </xf>
    <xf numFmtId="0" fontId="10" fillId="0" borderId="30" xfId="0" applyFont="1" applyBorder="1" applyAlignment="1" applyProtection="1">
      <alignment horizontal="left" vertical="center" wrapText="1"/>
      <protection locked="0"/>
    </xf>
    <xf numFmtId="0" fontId="10" fillId="0" borderId="31"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8" fontId="10" fillId="0" borderId="30" xfId="0" applyNumberFormat="1" applyFont="1" applyBorder="1" applyAlignment="1" applyProtection="1">
      <alignment horizontal="center" vertical="center" wrapText="1"/>
      <protection locked="0"/>
    </xf>
    <xf numFmtId="0" fontId="10" fillId="18" borderId="27" xfId="0" applyFont="1" applyFill="1" applyBorder="1" applyAlignment="1" applyProtection="1">
      <alignment vertical="center" wrapText="1"/>
      <protection locked="0"/>
    </xf>
    <xf numFmtId="0" fontId="10" fillId="18" borderId="24" xfId="0" applyFont="1" applyFill="1" applyBorder="1" applyAlignment="1" applyProtection="1">
      <alignment horizontal="left" vertical="center" wrapText="1"/>
      <protection locked="0"/>
    </xf>
    <xf numFmtId="0" fontId="10" fillId="18" borderId="27" xfId="0" applyFont="1" applyFill="1" applyBorder="1" applyAlignment="1" applyProtection="1">
      <alignment horizontal="left" vertical="center" wrapText="1"/>
      <protection locked="0"/>
    </xf>
    <xf numFmtId="0" fontId="8" fillId="18" borderId="27" xfId="0" applyFont="1" applyFill="1" applyBorder="1" applyAlignment="1" applyProtection="1">
      <alignment horizontal="center" vertical="center" wrapText="1"/>
      <protection locked="0"/>
    </xf>
    <xf numFmtId="0" fontId="7" fillId="18" borderId="24" xfId="0" applyFont="1" applyFill="1" applyBorder="1" applyAlignment="1" applyProtection="1">
      <alignment vertical="center" wrapText="1"/>
      <protection locked="0"/>
    </xf>
    <xf numFmtId="0" fontId="16" fillId="18" borderId="27" xfId="0" applyFont="1" applyFill="1" applyBorder="1" applyAlignment="1" applyProtection="1">
      <alignment vertical="center" wrapText="1"/>
      <protection locked="0"/>
    </xf>
    <xf numFmtId="0" fontId="16" fillId="18" borderId="27" xfId="0" applyFont="1" applyFill="1" applyBorder="1" applyAlignment="1" applyProtection="1">
      <alignment vertical="center"/>
      <protection locked="0"/>
    </xf>
    <xf numFmtId="8" fontId="8" fillId="18" borderId="30" xfId="0" applyNumberFormat="1" applyFont="1" applyFill="1" applyBorder="1" applyAlignment="1" applyProtection="1">
      <alignment horizontal="center" vertical="center" wrapText="1"/>
      <protection locked="0"/>
    </xf>
    <xf numFmtId="0" fontId="13" fillId="18" borderId="24" xfId="0" applyFont="1" applyFill="1" applyBorder="1" applyProtection="1">
      <protection locked="0"/>
    </xf>
    <xf numFmtId="0" fontId="7" fillId="18" borderId="24" xfId="0" applyFont="1" applyFill="1" applyBorder="1" applyAlignment="1" applyProtection="1">
      <alignment horizontal="center" vertical="center" wrapText="1"/>
      <protection locked="0"/>
    </xf>
    <xf numFmtId="0" fontId="10" fillId="18" borderId="24" xfId="0" applyFont="1" applyFill="1" applyBorder="1" applyAlignment="1" applyProtection="1">
      <alignment horizontal="center" vertical="center" wrapText="1"/>
      <protection locked="0"/>
    </xf>
    <xf numFmtId="8" fontId="7" fillId="18" borderId="24" xfId="5" applyNumberFormat="1" applyFont="1" applyFill="1" applyBorder="1" applyAlignment="1" applyProtection="1">
      <alignment vertical="center" wrapText="1"/>
      <protection locked="0"/>
    </xf>
    <xf numFmtId="0" fontId="7" fillId="2" borderId="24" xfId="0" applyFont="1" applyFill="1" applyBorder="1" applyAlignment="1" applyProtection="1">
      <alignment vertical="center" wrapText="1"/>
      <protection locked="0"/>
    </xf>
    <xf numFmtId="0" fontId="10" fillId="2" borderId="24" xfId="0" applyFont="1" applyFill="1" applyBorder="1" applyAlignment="1" applyProtection="1">
      <alignment horizontal="left" vertical="center" wrapText="1"/>
      <protection locked="0"/>
    </xf>
    <xf numFmtId="0" fontId="10" fillId="2" borderId="27" xfId="0" applyFont="1" applyFill="1" applyBorder="1" applyAlignment="1" applyProtection="1">
      <alignment horizontal="left" vertical="center" wrapText="1"/>
      <protection locked="0"/>
    </xf>
    <xf numFmtId="0" fontId="7" fillId="2" borderId="24" xfId="0" applyFont="1" applyFill="1" applyBorder="1" applyAlignment="1" applyProtection="1">
      <alignment horizontal="center" vertical="center" wrapText="1"/>
      <protection locked="0"/>
    </xf>
    <xf numFmtId="0" fontId="10" fillId="2" borderId="24" xfId="0" applyFont="1" applyFill="1" applyBorder="1" applyAlignment="1" applyProtection="1">
      <alignment horizontal="center" vertical="center" wrapText="1"/>
      <protection locked="0"/>
    </xf>
    <xf numFmtId="8" fontId="7" fillId="2" borderId="24" xfId="5" applyNumberFormat="1" applyFont="1" applyFill="1" applyBorder="1" applyAlignment="1" applyProtection="1">
      <alignment vertical="center" wrapText="1"/>
      <protection locked="0"/>
    </xf>
    <xf numFmtId="0" fontId="13" fillId="2" borderId="24" xfId="0" applyFont="1" applyFill="1" applyBorder="1" applyProtection="1">
      <protection locked="0"/>
    </xf>
    <xf numFmtId="0" fontId="13" fillId="2" borderId="24" xfId="0" applyFont="1" applyFill="1" applyBorder="1" applyAlignment="1" applyProtection="1">
      <alignment wrapText="1"/>
      <protection locked="0"/>
    </xf>
    <xf numFmtId="0" fontId="10" fillId="15" borderId="27" xfId="0" applyFont="1" applyFill="1" applyBorder="1" applyAlignment="1" applyProtection="1">
      <alignment vertical="center" wrapText="1"/>
      <protection locked="0"/>
    </xf>
    <xf numFmtId="0" fontId="8" fillId="15" borderId="27" xfId="0" applyFont="1" applyFill="1" applyBorder="1" applyAlignment="1" applyProtection="1">
      <alignment vertical="center" wrapText="1"/>
      <protection locked="0"/>
    </xf>
    <xf numFmtId="0" fontId="20" fillId="15" borderId="27" xfId="0" applyFont="1" applyFill="1" applyBorder="1" applyAlignment="1" applyProtection="1">
      <alignment vertical="center" wrapText="1"/>
      <protection locked="0"/>
    </xf>
    <xf numFmtId="0" fontId="20" fillId="15" borderId="27" xfId="0" applyFont="1" applyFill="1" applyBorder="1" applyAlignment="1" applyProtection="1">
      <alignment vertical="center"/>
      <protection locked="0"/>
    </xf>
    <xf numFmtId="0" fontId="10" fillId="15" borderId="30" xfId="0" applyFont="1" applyFill="1" applyBorder="1" applyAlignment="1" applyProtection="1">
      <alignment horizontal="left" vertical="center" wrapText="1"/>
      <protection locked="0"/>
    </xf>
    <xf numFmtId="0" fontId="7" fillId="15" borderId="0" xfId="0" applyFont="1" applyFill="1" applyProtection="1">
      <protection locked="0"/>
    </xf>
    <xf numFmtId="0" fontId="23" fillId="6" borderId="34" xfId="0" applyFont="1" applyFill="1" applyBorder="1" applyAlignment="1">
      <alignment horizontal="center" vertical="center" wrapText="1"/>
    </xf>
    <xf numFmtId="0" fontId="23" fillId="6" borderId="35" xfId="0" applyFont="1" applyFill="1" applyBorder="1" applyAlignment="1">
      <alignment horizontal="center" vertical="center" wrapText="1"/>
    </xf>
    <xf numFmtId="0" fontId="23" fillId="6" borderId="9" xfId="0" applyFont="1" applyFill="1" applyBorder="1" applyAlignment="1">
      <alignment horizontal="center" vertical="center" wrapText="1"/>
    </xf>
    <xf numFmtId="43" fontId="25" fillId="11" borderId="24" xfId="9" applyFont="1" applyFill="1" applyBorder="1" applyAlignment="1" applyProtection="1">
      <alignment vertical="center"/>
      <protection locked="0"/>
    </xf>
    <xf numFmtId="0" fontId="29" fillId="0" borderId="0" xfId="0" applyFont="1"/>
    <xf numFmtId="44" fontId="7" fillId="17" borderId="24" xfId="5" applyFont="1" applyFill="1" applyBorder="1" applyAlignment="1" applyProtection="1">
      <alignment vertical="center" wrapText="1"/>
      <protection locked="0"/>
    </xf>
    <xf numFmtId="0" fontId="13" fillId="0" borderId="24" xfId="0" applyFont="1" applyBorder="1" applyAlignment="1" applyProtection="1">
      <alignment vertical="center" wrapText="1"/>
      <protection locked="0"/>
    </xf>
    <xf numFmtId="0" fontId="13" fillId="0" borderId="24" xfId="0" applyFont="1" applyBorder="1" applyAlignment="1" applyProtection="1">
      <alignment horizontal="center" vertical="center" wrapText="1"/>
      <protection locked="0"/>
    </xf>
    <xf numFmtId="0" fontId="17" fillId="2" borderId="24" xfId="0" applyFont="1" applyFill="1" applyBorder="1" applyAlignment="1" applyProtection="1">
      <alignment horizontal="center" vertical="center" wrapText="1"/>
      <protection locked="0"/>
    </xf>
    <xf numFmtId="0" fontId="16" fillId="21" borderId="27" xfId="0" applyFont="1" applyFill="1" applyBorder="1" applyAlignment="1" applyProtection="1">
      <alignment horizontal="center" vertical="center" wrapText="1"/>
      <protection locked="0"/>
    </xf>
    <xf numFmtId="0" fontId="16" fillId="21" borderId="27" xfId="0" applyFont="1" applyFill="1" applyBorder="1" applyAlignment="1" applyProtection="1">
      <alignment horizontal="center" vertical="center"/>
      <protection locked="0"/>
    </xf>
    <xf numFmtId="44" fontId="13" fillId="0" borderId="24" xfId="5" applyFont="1" applyBorder="1" applyAlignment="1" applyProtection="1">
      <alignment vertical="center" wrapText="1"/>
      <protection locked="0"/>
    </xf>
    <xf numFmtId="0" fontId="10" fillId="22" borderId="24" xfId="0" applyFont="1" applyFill="1" applyBorder="1" applyAlignment="1" applyProtection="1">
      <alignment vertical="center" wrapText="1"/>
      <protection locked="0"/>
    </xf>
    <xf numFmtId="0" fontId="10" fillId="22" borderId="27" xfId="0" applyFont="1" applyFill="1" applyBorder="1" applyAlignment="1" applyProtection="1">
      <alignment vertical="center" wrapText="1"/>
      <protection locked="0"/>
    </xf>
    <xf numFmtId="0" fontId="10" fillId="23" borderId="24" xfId="0" applyFont="1" applyFill="1" applyBorder="1" applyAlignment="1" applyProtection="1">
      <alignment horizontal="left" vertical="center" wrapText="1"/>
      <protection locked="0"/>
    </xf>
    <xf numFmtId="0" fontId="8" fillId="23" borderId="27" xfId="0" applyFont="1" applyFill="1" applyBorder="1" applyAlignment="1" applyProtection="1">
      <alignment horizontal="center" vertical="center" wrapText="1"/>
      <protection locked="0"/>
    </xf>
    <xf numFmtId="0" fontId="7" fillId="23" borderId="24" xfId="0" applyFont="1" applyFill="1" applyBorder="1" applyAlignment="1" applyProtection="1">
      <alignment vertical="center" wrapText="1"/>
      <protection locked="0"/>
    </xf>
    <xf numFmtId="0" fontId="16" fillId="22" borderId="27" xfId="0" applyFont="1" applyFill="1" applyBorder="1" applyAlignment="1" applyProtection="1">
      <alignment vertical="center" wrapText="1"/>
      <protection locked="0"/>
    </xf>
    <xf numFmtId="0" fontId="16" fillId="22" borderId="27" xfId="0" applyFont="1" applyFill="1" applyBorder="1" applyAlignment="1" applyProtection="1">
      <alignment vertical="center"/>
      <protection locked="0"/>
    </xf>
    <xf numFmtId="8" fontId="27" fillId="23" borderId="30" xfId="0" applyNumberFormat="1" applyFont="1" applyFill="1" applyBorder="1" applyAlignment="1" applyProtection="1">
      <alignment horizontal="center" vertical="center" wrapText="1"/>
      <protection locked="0"/>
    </xf>
    <xf numFmtId="0" fontId="13" fillId="23" borderId="24" xfId="0" applyFont="1" applyFill="1" applyBorder="1" applyAlignment="1" applyProtection="1">
      <alignment wrapText="1"/>
      <protection locked="0"/>
    </xf>
    <xf numFmtId="0" fontId="10" fillId="22" borderId="30" xfId="0" applyFont="1" applyFill="1" applyBorder="1" applyAlignment="1" applyProtection="1">
      <alignment vertical="center" wrapText="1"/>
      <protection locked="0"/>
    </xf>
    <xf numFmtId="0" fontId="10" fillId="22" borderId="31" xfId="0" applyFont="1" applyFill="1" applyBorder="1" applyAlignment="1" applyProtection="1">
      <alignment vertical="center" wrapText="1"/>
      <protection locked="0"/>
    </xf>
    <xf numFmtId="0" fontId="7" fillId="23" borderId="27" xfId="0" applyFont="1" applyFill="1" applyBorder="1" applyAlignment="1" applyProtection="1">
      <alignment vertical="center" wrapText="1"/>
      <protection locked="0"/>
    </xf>
    <xf numFmtId="8" fontId="28" fillId="23" borderId="30" xfId="0" applyNumberFormat="1" applyFont="1" applyFill="1" applyBorder="1" applyAlignment="1" applyProtection="1">
      <alignment horizontal="center" vertical="center" wrapText="1"/>
      <protection locked="0"/>
    </xf>
    <xf numFmtId="0" fontId="7" fillId="23" borderId="24" xfId="0" applyFont="1" applyFill="1" applyBorder="1" applyAlignment="1" applyProtection="1">
      <alignment horizontal="center" vertical="center" wrapText="1"/>
      <protection locked="0"/>
    </xf>
    <xf numFmtId="0" fontId="10" fillId="23" borderId="24" xfId="0" applyFont="1" applyFill="1" applyBorder="1" applyAlignment="1" applyProtection="1">
      <alignment horizontal="center" vertical="center" wrapText="1"/>
      <protection locked="0"/>
    </xf>
    <xf numFmtId="8" fontId="25" fillId="23" borderId="24" xfId="5" applyNumberFormat="1" applyFont="1" applyFill="1" applyBorder="1" applyAlignment="1" applyProtection="1">
      <alignment vertical="center" wrapText="1"/>
      <protection locked="0"/>
    </xf>
    <xf numFmtId="0" fontId="10" fillId="23" borderId="27" xfId="0" applyFont="1" applyFill="1" applyBorder="1" applyAlignment="1" applyProtection="1">
      <alignment vertical="center" wrapText="1"/>
      <protection locked="0"/>
    </xf>
    <xf numFmtId="0" fontId="8" fillId="23" borderId="27" xfId="0" applyFont="1" applyFill="1" applyBorder="1" applyAlignment="1" applyProtection="1">
      <alignment vertical="center" wrapText="1"/>
      <protection locked="0"/>
    </xf>
    <xf numFmtId="0" fontId="20" fillId="23" borderId="27" xfId="0" applyFont="1" applyFill="1" applyBorder="1" applyAlignment="1" applyProtection="1">
      <alignment vertical="center" wrapText="1"/>
      <protection locked="0"/>
    </xf>
    <xf numFmtId="0" fontId="20" fillId="23" borderId="27" xfId="0" applyFont="1" applyFill="1" applyBorder="1" applyAlignment="1" applyProtection="1">
      <alignment vertical="center"/>
      <protection locked="0"/>
    </xf>
    <xf numFmtId="0" fontId="10" fillId="23" borderId="30" xfId="0" applyFont="1" applyFill="1" applyBorder="1" applyAlignment="1" applyProtection="1">
      <alignment horizontal="left" vertical="center" wrapText="1"/>
      <protection locked="0"/>
    </xf>
    <xf numFmtId="0" fontId="7" fillId="23" borderId="0" xfId="0" applyFont="1" applyFill="1" applyProtection="1">
      <protection locked="0"/>
    </xf>
    <xf numFmtId="8" fontId="10" fillId="23" borderId="30" xfId="0" applyNumberFormat="1" applyFont="1" applyFill="1" applyBorder="1" applyAlignment="1" applyProtection="1">
      <alignment horizontal="center" vertical="center" wrapText="1"/>
      <protection locked="0"/>
    </xf>
    <xf numFmtId="0" fontId="10" fillId="23" borderId="31" xfId="0" applyFont="1" applyFill="1" applyBorder="1" applyAlignment="1" applyProtection="1">
      <alignment vertical="center" wrapText="1"/>
      <protection locked="0"/>
    </xf>
    <xf numFmtId="0" fontId="10" fillId="23" borderId="27" xfId="0" applyFont="1" applyFill="1" applyBorder="1" applyAlignment="1" applyProtection="1">
      <alignment horizontal="left" vertical="center" wrapText="1"/>
      <protection locked="0"/>
    </xf>
    <xf numFmtId="0" fontId="13" fillId="23" borderId="24" xfId="0" applyFont="1" applyFill="1" applyBorder="1" applyProtection="1">
      <protection locked="0"/>
    </xf>
    <xf numFmtId="0" fontId="7" fillId="0" borderId="0" xfId="0" applyFont="1" applyAlignment="1" applyProtection="1">
      <alignment horizontal="center" vertical="center" wrapText="1"/>
      <protection hidden="1"/>
    </xf>
    <xf numFmtId="0" fontId="7" fillId="2" borderId="0" xfId="0" applyFont="1" applyFill="1" applyAlignment="1" applyProtection="1">
      <alignment horizontal="center" vertical="center"/>
      <protection hidden="1"/>
    </xf>
    <xf numFmtId="0" fontId="22" fillId="0" borderId="0" xfId="0" applyFont="1" applyAlignment="1" applyProtection="1">
      <alignment horizontal="center" vertical="center"/>
      <protection hidden="1"/>
    </xf>
    <xf numFmtId="0" fontId="17" fillId="12" borderId="24" xfId="0" applyFont="1" applyFill="1" applyBorder="1" applyAlignment="1" applyProtection="1">
      <alignment horizontal="center" vertical="center" wrapText="1"/>
      <protection locked="0"/>
    </xf>
    <xf numFmtId="0" fontId="10" fillId="23" borderId="27" xfId="0" applyFont="1" applyFill="1" applyBorder="1" applyAlignment="1" applyProtection="1">
      <alignment horizontal="center" vertical="center" wrapText="1"/>
      <protection locked="0"/>
    </xf>
    <xf numFmtId="0" fontId="0" fillId="0" borderId="0" xfId="0" applyAlignment="1">
      <alignment horizontal="center" vertical="center"/>
    </xf>
    <xf numFmtId="0" fontId="17" fillId="10" borderId="24" xfId="0" applyFont="1" applyFill="1" applyBorder="1" applyAlignment="1" applyProtection="1">
      <alignment horizontal="center" vertical="center" wrapText="1"/>
      <protection locked="0"/>
    </xf>
    <xf numFmtId="0" fontId="17" fillId="10" borderId="27" xfId="0" applyFont="1" applyFill="1" applyBorder="1" applyAlignment="1" applyProtection="1">
      <alignment horizontal="center" vertical="center" wrapText="1"/>
      <protection locked="0"/>
    </xf>
    <xf numFmtId="0" fontId="16" fillId="9" borderId="27" xfId="0" applyFont="1" applyFill="1" applyBorder="1" applyAlignment="1" applyProtection="1">
      <alignment horizontal="center" vertical="center"/>
      <protection locked="0"/>
    </xf>
    <xf numFmtId="0" fontId="17" fillId="10" borderId="30" xfId="0" applyFont="1" applyFill="1" applyBorder="1" applyAlignment="1" applyProtection="1">
      <alignment horizontal="center" vertical="center" wrapText="1"/>
      <protection locked="0"/>
    </xf>
    <xf numFmtId="0" fontId="17" fillId="10" borderId="31" xfId="0" applyFont="1" applyFill="1" applyBorder="1" applyAlignment="1" applyProtection="1">
      <alignment horizontal="center" vertical="center" wrapText="1"/>
      <protection locked="0"/>
    </xf>
    <xf numFmtId="0" fontId="16" fillId="9" borderId="31" xfId="0" applyFont="1" applyFill="1" applyBorder="1" applyAlignment="1" applyProtection="1">
      <alignment horizontal="center" vertical="center"/>
      <protection locked="0"/>
    </xf>
    <xf numFmtId="0" fontId="8" fillId="0" borderId="24" xfId="0" applyFont="1" applyBorder="1" applyAlignment="1" applyProtection="1">
      <alignment horizontal="left" vertical="center" wrapText="1"/>
      <protection locked="0"/>
    </xf>
    <xf numFmtId="0" fontId="13" fillId="0" borderId="0" xfId="0" applyFont="1" applyAlignment="1" applyProtection="1">
      <alignment horizontal="center" vertical="center"/>
      <protection hidden="1"/>
    </xf>
    <xf numFmtId="0" fontId="13" fillId="0" borderId="0" xfId="0" applyFont="1" applyAlignment="1" applyProtection="1">
      <alignment horizontal="center" vertical="center" wrapText="1"/>
      <protection hidden="1"/>
    </xf>
    <xf numFmtId="0" fontId="13" fillId="2" borderId="0" xfId="0" applyFont="1" applyFill="1" applyAlignment="1" applyProtection="1">
      <alignment horizontal="center" vertical="center" wrapText="1"/>
      <protection hidden="1"/>
    </xf>
    <xf numFmtId="0" fontId="16" fillId="2" borderId="0" xfId="0" applyFont="1" applyFill="1" applyAlignment="1" applyProtection="1">
      <alignment horizontal="center" vertical="center" wrapText="1"/>
      <protection hidden="1"/>
    </xf>
    <xf numFmtId="0" fontId="13" fillId="2" borderId="0" xfId="0" applyFont="1" applyFill="1" applyAlignment="1" applyProtection="1">
      <alignment horizontal="center" vertical="center"/>
      <protection hidden="1"/>
    </xf>
    <xf numFmtId="0" fontId="31" fillId="2" borderId="0" xfId="0" applyFont="1" applyFill="1" applyAlignment="1" applyProtection="1">
      <alignment horizontal="center" vertical="center" wrapText="1"/>
      <protection hidden="1"/>
    </xf>
    <xf numFmtId="0" fontId="17" fillId="2" borderId="18" xfId="0" applyFont="1" applyFill="1" applyBorder="1" applyAlignment="1" applyProtection="1">
      <alignment horizontal="center" vertical="center" wrapText="1"/>
      <protection hidden="1"/>
    </xf>
    <xf numFmtId="14" fontId="17" fillId="2" borderId="19" xfId="1" applyNumberFormat="1" applyFont="1" applyFill="1" applyBorder="1" applyAlignment="1" applyProtection="1">
      <alignment horizontal="center" vertical="center" wrapText="1"/>
      <protection hidden="1"/>
    </xf>
    <xf numFmtId="0" fontId="17" fillId="2" borderId="0" xfId="0" applyFont="1" applyFill="1" applyAlignment="1" applyProtection="1">
      <alignment horizontal="center" vertical="center" wrapText="1"/>
      <protection hidden="1"/>
    </xf>
    <xf numFmtId="14" fontId="17" fillId="2" borderId="0" xfId="1" applyNumberFormat="1" applyFont="1" applyFill="1" applyBorder="1" applyAlignment="1" applyProtection="1">
      <alignment horizontal="center" vertical="center" wrapText="1"/>
      <protection hidden="1"/>
    </xf>
    <xf numFmtId="0" fontId="13" fillId="0" borderId="0" xfId="0" applyFont="1" applyAlignment="1" applyProtection="1">
      <alignment horizontal="center" vertical="center"/>
      <protection locked="0"/>
    </xf>
    <xf numFmtId="0" fontId="17" fillId="0" borderId="0" xfId="0" applyFont="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6" fillId="0" borderId="0" xfId="0" applyFont="1" applyAlignment="1" applyProtection="1">
      <alignment horizontal="center" vertical="center" wrapText="1"/>
      <protection locked="0"/>
    </xf>
    <xf numFmtId="42" fontId="13" fillId="0" borderId="0" xfId="1" applyFont="1" applyFill="1" applyBorder="1" applyAlignment="1" applyProtection="1">
      <alignment horizontal="center" vertical="center"/>
      <protection locked="0"/>
    </xf>
    <xf numFmtId="0" fontId="13" fillId="4" borderId="0" xfId="0" applyFont="1" applyFill="1" applyAlignment="1" applyProtection="1">
      <alignment horizontal="center" vertical="center" wrapText="1"/>
      <protection hidden="1"/>
    </xf>
    <xf numFmtId="0" fontId="25" fillId="0" borderId="0" xfId="0" applyFont="1" applyAlignment="1" applyProtection="1">
      <alignment horizontal="center" vertical="center"/>
      <protection hidden="1"/>
    </xf>
    <xf numFmtId="0" fontId="26" fillId="5" borderId="24" xfId="0" applyFont="1" applyFill="1" applyBorder="1" applyAlignment="1" applyProtection="1">
      <alignment horizontal="center" vertical="center" wrapText="1"/>
      <protection hidden="1"/>
    </xf>
    <xf numFmtId="0" fontId="26" fillId="4" borderId="24" xfId="0" applyFont="1" applyFill="1" applyBorder="1" applyAlignment="1" applyProtection="1">
      <alignment horizontal="center" vertical="center" wrapText="1"/>
      <protection hidden="1"/>
    </xf>
    <xf numFmtId="0" fontId="28" fillId="2" borderId="24" xfId="0" applyFont="1" applyFill="1" applyBorder="1" applyAlignment="1">
      <alignment horizontal="center" vertical="center" wrapText="1"/>
    </xf>
    <xf numFmtId="1" fontId="28" fillId="2" borderId="24" xfId="0" applyNumberFormat="1" applyFont="1" applyFill="1" applyBorder="1" applyAlignment="1" applyProtection="1">
      <alignment horizontal="center" vertical="center" wrapText="1"/>
      <protection locked="0"/>
    </xf>
    <xf numFmtId="0" fontId="28" fillId="2" borderId="24" xfId="0" applyFont="1" applyFill="1" applyBorder="1" applyAlignment="1" applyProtection="1">
      <alignment horizontal="center" vertical="center" wrapText="1"/>
      <protection locked="0"/>
    </xf>
    <xf numFmtId="0" fontId="25" fillId="2" borderId="0" xfId="0" applyFont="1" applyFill="1" applyAlignment="1" applyProtection="1">
      <alignment horizontal="center" vertical="center"/>
      <protection locked="0"/>
    </xf>
    <xf numFmtId="0" fontId="28" fillId="2" borderId="24" xfId="0" applyFont="1" applyFill="1" applyBorder="1" applyAlignment="1" applyProtection="1">
      <alignment horizontal="center" vertical="center"/>
      <protection locked="0"/>
    </xf>
    <xf numFmtId="0" fontId="28" fillId="19" borderId="24" xfId="0" applyFont="1" applyFill="1" applyBorder="1" applyAlignment="1" applyProtection="1">
      <alignment horizontal="center" vertical="center" wrapText="1"/>
      <protection locked="0"/>
    </xf>
    <xf numFmtId="0" fontId="28" fillId="19" borderId="27" xfId="0" applyFont="1" applyFill="1" applyBorder="1" applyAlignment="1" applyProtection="1">
      <alignment horizontal="center" vertical="center" wrapText="1"/>
      <protection locked="0"/>
    </xf>
    <xf numFmtId="0" fontId="28" fillId="19" borderId="31" xfId="0" applyFont="1" applyFill="1" applyBorder="1" applyAlignment="1" applyProtection="1">
      <alignment horizontal="center" vertical="center" wrapText="1"/>
      <protection locked="0"/>
    </xf>
    <xf numFmtId="0" fontId="25" fillId="2" borderId="0" xfId="0" applyFont="1" applyFill="1" applyAlignment="1" applyProtection="1">
      <alignment horizontal="center" vertical="center" wrapText="1"/>
      <protection locked="0"/>
    </xf>
    <xf numFmtId="170" fontId="28" fillId="2" borderId="24" xfId="9" applyNumberFormat="1" applyFont="1" applyFill="1" applyBorder="1" applyAlignment="1" applyProtection="1">
      <alignment horizontal="center" vertical="center" wrapText="1"/>
      <protection locked="0"/>
    </xf>
    <xf numFmtId="0" fontId="28" fillId="19" borderId="30" xfId="0" applyFont="1" applyFill="1" applyBorder="1" applyAlignment="1" applyProtection="1">
      <alignment horizontal="center" vertical="center" wrapText="1"/>
      <protection locked="0"/>
    </xf>
    <xf numFmtId="0" fontId="32" fillId="2" borderId="24" xfId="0"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protection locked="0"/>
    </xf>
    <xf numFmtId="0" fontId="28" fillId="2" borderId="24" xfId="2" applyNumberFormat="1" applyFont="1" applyFill="1" applyBorder="1" applyAlignment="1" applyProtection="1">
      <alignment horizontal="center" vertical="center" wrapText="1"/>
      <protection locked="0"/>
    </xf>
    <xf numFmtId="0" fontId="28" fillId="19" borderId="24" xfId="0" applyFont="1" applyFill="1" applyBorder="1" applyAlignment="1" applyProtection="1">
      <alignment horizontal="center" vertical="center"/>
      <protection locked="0"/>
    </xf>
    <xf numFmtId="9" fontId="28" fillId="2" borderId="24" xfId="0" applyNumberFormat="1" applyFont="1" applyFill="1" applyBorder="1" applyAlignment="1" applyProtection="1">
      <alignment horizontal="center" vertical="center" wrapText="1"/>
      <protection locked="0"/>
    </xf>
    <xf numFmtId="0" fontId="28" fillId="2" borderId="25" xfId="0" applyFont="1" applyFill="1" applyBorder="1" applyAlignment="1" applyProtection="1">
      <alignment horizontal="center" vertical="center" wrapText="1"/>
      <protection locked="0"/>
    </xf>
    <xf numFmtId="0" fontId="28" fillId="2" borderId="30" xfId="0" applyFont="1" applyFill="1" applyBorder="1" applyAlignment="1" applyProtection="1">
      <alignment horizontal="center" vertical="center"/>
      <protection locked="0"/>
    </xf>
    <xf numFmtId="1" fontId="28" fillId="2" borderId="24" xfId="0" applyNumberFormat="1" applyFont="1" applyFill="1" applyBorder="1" applyAlignment="1" applyProtection="1">
      <alignment horizontal="center" vertical="center"/>
      <protection locked="0"/>
    </xf>
    <xf numFmtId="0" fontId="28" fillId="2" borderId="27" xfId="0" applyFont="1" applyFill="1" applyBorder="1" applyAlignment="1" applyProtection="1">
      <alignment horizontal="center" vertical="center" wrapText="1"/>
      <protection locked="0"/>
    </xf>
    <xf numFmtId="0" fontId="28" fillId="2" borderId="27" xfId="0" applyFont="1" applyFill="1" applyBorder="1" applyAlignment="1" applyProtection="1">
      <alignment horizontal="center" vertical="center"/>
      <protection locked="0"/>
    </xf>
    <xf numFmtId="0" fontId="28" fillId="2" borderId="31" xfId="0" applyFont="1" applyFill="1" applyBorder="1" applyAlignment="1" applyProtection="1">
      <alignment horizontal="center" vertical="center"/>
      <protection locked="0"/>
    </xf>
    <xf numFmtId="0" fontId="28" fillId="2" borderId="0" xfId="0" applyFont="1" applyFill="1" applyAlignment="1" applyProtection="1">
      <alignment horizontal="center" vertical="center" wrapText="1"/>
      <protection locked="0"/>
    </xf>
    <xf numFmtId="3" fontId="28" fillId="2" borderId="25" xfId="0" applyNumberFormat="1" applyFont="1" applyFill="1" applyBorder="1" applyAlignment="1" applyProtection="1">
      <alignment horizontal="center" vertical="center" wrapText="1"/>
      <protection locked="0" hidden="1"/>
    </xf>
    <xf numFmtId="0" fontId="28" fillId="2" borderId="24" xfId="0" applyFont="1" applyFill="1" applyBorder="1" applyAlignment="1" applyProtection="1">
      <alignment vertical="center" wrapText="1"/>
      <protection locked="0"/>
    </xf>
    <xf numFmtId="0" fontId="30" fillId="2" borderId="0" xfId="0" applyFont="1" applyFill="1" applyAlignment="1" applyProtection="1">
      <alignment horizontal="center" vertical="center"/>
      <protection locked="0"/>
    </xf>
    <xf numFmtId="170" fontId="28" fillId="2" borderId="31" xfId="9" applyNumberFormat="1" applyFont="1" applyFill="1" applyBorder="1" applyAlignment="1" applyProtection="1">
      <alignment horizontal="center" vertical="center" wrapText="1"/>
      <protection locked="0"/>
    </xf>
    <xf numFmtId="9" fontId="28" fillId="2" borderId="24" xfId="0" applyNumberFormat="1" applyFont="1" applyFill="1" applyBorder="1" applyAlignment="1" applyProtection="1">
      <alignment horizontal="center" vertical="center"/>
      <protection locked="0"/>
    </xf>
    <xf numFmtId="42" fontId="28" fillId="2" borderId="24" xfId="1" applyFont="1" applyFill="1" applyBorder="1" applyAlignment="1" applyProtection="1">
      <alignment horizontal="center" vertical="center"/>
      <protection locked="0"/>
    </xf>
    <xf numFmtId="0" fontId="13" fillId="2" borderId="0" xfId="0" applyFont="1" applyFill="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13" fillId="0" borderId="0" xfId="0" applyFont="1" applyAlignment="1" applyProtection="1">
      <alignment horizontal="center" vertical="center" wrapText="1"/>
      <protection hidden="1"/>
    </xf>
    <xf numFmtId="0" fontId="26" fillId="5" borderId="24" xfId="0" applyFont="1" applyFill="1" applyBorder="1" applyAlignment="1" applyProtection="1">
      <alignment horizontal="center" vertical="center" wrapText="1"/>
      <protection hidden="1"/>
    </xf>
    <xf numFmtId="0" fontId="26" fillId="5" borderId="37" xfId="0" applyFont="1" applyFill="1" applyBorder="1" applyAlignment="1" applyProtection="1">
      <alignment horizontal="center" vertical="center" wrapText="1"/>
      <protection hidden="1"/>
    </xf>
    <xf numFmtId="0" fontId="26" fillId="5" borderId="30" xfId="0" applyFont="1" applyFill="1" applyBorder="1" applyAlignment="1" applyProtection="1">
      <alignment horizontal="center" vertical="center" wrapText="1"/>
      <protection hidden="1"/>
    </xf>
    <xf numFmtId="0" fontId="17" fillId="2" borderId="20" xfId="0" applyFont="1" applyFill="1" applyBorder="1" applyAlignment="1" applyProtection="1">
      <alignment horizontal="center" vertical="center" wrapText="1"/>
      <protection hidden="1"/>
    </xf>
    <xf numFmtId="0" fontId="17" fillId="2" borderId="21" xfId="0" applyFont="1" applyFill="1" applyBorder="1" applyAlignment="1" applyProtection="1">
      <alignment horizontal="center" vertical="center" wrapText="1"/>
      <protection hidden="1"/>
    </xf>
    <xf numFmtId="0" fontId="31" fillId="2" borderId="11" xfId="0" applyFont="1" applyFill="1" applyBorder="1" applyAlignment="1" applyProtection="1">
      <alignment horizontal="center" vertical="center" wrapText="1"/>
      <protection hidden="1"/>
    </xf>
    <xf numFmtId="0" fontId="31" fillId="2" borderId="12" xfId="0" applyFont="1" applyFill="1" applyBorder="1" applyAlignment="1" applyProtection="1">
      <alignment horizontal="center" vertical="center" wrapText="1"/>
      <protection hidden="1"/>
    </xf>
    <xf numFmtId="0" fontId="31" fillId="2" borderId="13" xfId="0" applyFont="1" applyFill="1" applyBorder="1" applyAlignment="1" applyProtection="1">
      <alignment horizontal="center" vertical="center" wrapText="1"/>
      <protection hidden="1"/>
    </xf>
    <xf numFmtId="0" fontId="13" fillId="2" borderId="0" xfId="0" applyFont="1" applyFill="1" applyAlignment="1" applyProtection="1">
      <alignment horizontal="center" vertical="center"/>
      <protection hidden="1"/>
    </xf>
    <xf numFmtId="0" fontId="17" fillId="2" borderId="22" xfId="0" applyFont="1" applyFill="1" applyBorder="1" applyAlignment="1" applyProtection="1">
      <alignment horizontal="center" vertical="center" wrapText="1"/>
      <protection hidden="1"/>
    </xf>
    <xf numFmtId="0" fontId="17" fillId="2" borderId="23" xfId="0" applyFont="1" applyFill="1" applyBorder="1" applyAlignment="1" applyProtection="1">
      <alignment horizontal="center" vertical="center" wrapText="1"/>
      <protection hidden="1"/>
    </xf>
    <xf numFmtId="0" fontId="31" fillId="2" borderId="14" xfId="0" applyFont="1" applyFill="1" applyBorder="1" applyAlignment="1" applyProtection="1">
      <alignment horizontal="center" vertical="center" wrapText="1"/>
      <protection hidden="1"/>
    </xf>
    <xf numFmtId="0" fontId="31" fillId="2" borderId="0" xfId="0" applyFont="1" applyFill="1" applyAlignment="1" applyProtection="1">
      <alignment horizontal="center" vertical="center" wrapText="1"/>
      <protection hidden="1"/>
    </xf>
    <xf numFmtId="0" fontId="31" fillId="2" borderId="10" xfId="0" applyFont="1" applyFill="1" applyBorder="1" applyAlignment="1" applyProtection="1">
      <alignment horizontal="center" vertical="center" wrapText="1"/>
      <protection hidden="1"/>
    </xf>
    <xf numFmtId="0" fontId="31" fillId="2" borderId="15" xfId="0" applyFont="1" applyFill="1" applyBorder="1" applyAlignment="1" applyProtection="1">
      <alignment horizontal="center" vertical="center" wrapText="1"/>
      <protection hidden="1"/>
    </xf>
    <xf numFmtId="0" fontId="31" fillId="2" borderId="16" xfId="0" applyFont="1" applyFill="1" applyBorder="1" applyAlignment="1" applyProtection="1">
      <alignment horizontal="center" vertical="center" wrapText="1"/>
      <protection hidden="1"/>
    </xf>
    <xf numFmtId="0" fontId="31" fillId="2" borderId="17" xfId="0" applyFont="1" applyFill="1" applyBorder="1" applyAlignment="1" applyProtection="1">
      <alignment horizontal="center" vertical="center" wrapText="1"/>
      <protection hidden="1"/>
    </xf>
    <xf numFmtId="0" fontId="26" fillId="5" borderId="25" xfId="0" applyFont="1" applyFill="1" applyBorder="1" applyAlignment="1" applyProtection="1">
      <alignment horizontal="center" vertical="center"/>
      <protection hidden="1"/>
    </xf>
    <xf numFmtId="0" fontId="26" fillId="5" borderId="26" xfId="0" applyFont="1" applyFill="1" applyBorder="1" applyAlignment="1" applyProtection="1">
      <alignment horizontal="center" vertical="center"/>
      <protection hidden="1"/>
    </xf>
    <xf numFmtId="0" fontId="26" fillId="5" borderId="27" xfId="0" applyFont="1" applyFill="1" applyBorder="1" applyAlignment="1" applyProtection="1">
      <alignment horizontal="center" vertical="center"/>
      <protection hidden="1"/>
    </xf>
    <xf numFmtId="0" fontId="26" fillId="5" borderId="24" xfId="0" applyFont="1" applyFill="1" applyBorder="1" applyAlignment="1" applyProtection="1">
      <alignment horizontal="center" vertical="center"/>
      <protection hidden="1"/>
    </xf>
    <xf numFmtId="0" fontId="7" fillId="0" borderId="0" xfId="0" applyFont="1" applyAlignment="1" applyProtection="1">
      <alignment horizontal="center" wrapText="1"/>
      <protection hidden="1"/>
    </xf>
    <xf numFmtId="0" fontId="7" fillId="2" borderId="0" xfId="0" applyFont="1" applyFill="1" applyAlignment="1" applyProtection="1">
      <alignment horizontal="left" wrapText="1"/>
      <protection hidden="1"/>
    </xf>
    <xf numFmtId="0" fontId="7" fillId="4" borderId="0" xfId="0" applyFont="1" applyFill="1" applyAlignment="1" applyProtection="1">
      <alignment horizontal="center"/>
      <protection hidden="1"/>
    </xf>
    <xf numFmtId="0" fontId="7" fillId="2" borderId="0" xfId="0" applyFont="1" applyFill="1" applyAlignment="1" applyProtection="1">
      <alignment horizontal="left"/>
      <protection hidden="1"/>
    </xf>
    <xf numFmtId="0" fontId="9" fillId="2" borderId="11" xfId="0" applyFont="1" applyFill="1" applyBorder="1" applyAlignment="1" applyProtection="1">
      <alignment horizontal="center" wrapText="1"/>
      <protection hidden="1"/>
    </xf>
    <xf numFmtId="0" fontId="9" fillId="2" borderId="12" xfId="0" applyFont="1" applyFill="1" applyBorder="1" applyAlignment="1" applyProtection="1">
      <alignment horizontal="center" wrapText="1"/>
      <protection hidden="1"/>
    </xf>
    <xf numFmtId="0" fontId="9" fillId="2" borderId="13" xfId="0" applyFont="1" applyFill="1" applyBorder="1" applyAlignment="1" applyProtection="1">
      <alignment horizontal="center" wrapText="1"/>
      <protection hidden="1"/>
    </xf>
    <xf numFmtId="0" fontId="10" fillId="2" borderId="20" xfId="0" applyFont="1" applyFill="1" applyBorder="1" applyAlignment="1" applyProtection="1">
      <alignment horizontal="center" vertical="center" wrapText="1"/>
      <protection hidden="1"/>
    </xf>
    <xf numFmtId="0" fontId="10" fillId="2" borderId="21" xfId="0" applyFont="1" applyFill="1" applyBorder="1" applyAlignment="1" applyProtection="1">
      <alignment horizontal="center" vertical="center" wrapText="1"/>
      <protection hidden="1"/>
    </xf>
    <xf numFmtId="0" fontId="9" fillId="2" borderId="14" xfId="0" applyFont="1" applyFill="1" applyBorder="1" applyAlignment="1" applyProtection="1">
      <alignment horizontal="center" wrapText="1"/>
      <protection hidden="1"/>
    </xf>
    <xf numFmtId="0" fontId="9" fillId="2" borderId="0" xfId="0" applyFont="1" applyFill="1" applyAlignment="1" applyProtection="1">
      <alignment horizontal="center" wrapText="1"/>
      <protection hidden="1"/>
    </xf>
    <xf numFmtId="0" fontId="9" fillId="2" borderId="10" xfId="0" applyFont="1" applyFill="1" applyBorder="1" applyAlignment="1" applyProtection="1">
      <alignment horizontal="center" wrapText="1"/>
      <protection hidden="1"/>
    </xf>
    <xf numFmtId="0" fontId="10" fillId="2" borderId="22" xfId="0" applyFont="1" applyFill="1" applyBorder="1" applyAlignment="1" applyProtection="1">
      <alignment horizontal="center" vertical="center" wrapText="1"/>
      <protection hidden="1"/>
    </xf>
    <xf numFmtId="0" fontId="10" fillId="2" borderId="23" xfId="0" applyFont="1" applyFill="1" applyBorder="1" applyAlignment="1" applyProtection="1">
      <alignment horizontal="center" vertical="center" wrapText="1"/>
      <protection hidden="1"/>
    </xf>
    <xf numFmtId="0" fontId="9" fillId="2" borderId="15" xfId="0" applyFont="1" applyFill="1" applyBorder="1" applyAlignment="1" applyProtection="1">
      <alignment horizontal="center" wrapText="1"/>
      <protection hidden="1"/>
    </xf>
    <xf numFmtId="0" fontId="9" fillId="2" borderId="16" xfId="0" applyFont="1" applyFill="1" applyBorder="1" applyAlignment="1" applyProtection="1">
      <alignment horizontal="center" wrapText="1"/>
      <protection hidden="1"/>
    </xf>
    <xf numFmtId="0" fontId="9" fillId="2" borderId="17" xfId="0" applyFont="1" applyFill="1" applyBorder="1" applyAlignment="1" applyProtection="1">
      <alignment horizontal="center" wrapText="1"/>
      <protection hidden="1"/>
    </xf>
    <xf numFmtId="0" fontId="19" fillId="7" borderId="28" xfId="0" applyFont="1" applyFill="1" applyBorder="1" applyAlignment="1">
      <alignment horizontal="center" vertical="center"/>
    </xf>
    <xf numFmtId="0" fontId="12" fillId="5" borderId="25" xfId="0" applyFont="1" applyFill="1" applyBorder="1" applyAlignment="1" applyProtection="1">
      <alignment horizontal="center" vertical="center"/>
      <protection hidden="1"/>
    </xf>
    <xf numFmtId="0" fontId="12" fillId="5" borderId="26" xfId="0" applyFont="1" applyFill="1" applyBorder="1" applyAlignment="1" applyProtection="1">
      <alignment horizontal="center" vertical="center"/>
      <protection hidden="1"/>
    </xf>
    <xf numFmtId="0" fontId="12" fillId="5" borderId="27" xfId="0" applyFont="1" applyFill="1" applyBorder="1" applyAlignment="1" applyProtection="1">
      <alignment horizontal="center" vertical="center"/>
      <protection hidden="1"/>
    </xf>
    <xf numFmtId="0" fontId="12" fillId="5" borderId="24" xfId="0" applyFont="1" applyFill="1" applyBorder="1" applyAlignment="1" applyProtection="1">
      <alignment horizontal="center" vertical="center"/>
      <protection hidden="1"/>
    </xf>
    <xf numFmtId="0" fontId="12" fillId="5" borderId="24" xfId="0" applyFont="1" applyFill="1" applyBorder="1" applyAlignment="1" applyProtection="1">
      <alignment horizontal="center" vertical="center" wrapText="1"/>
      <protection hidden="1"/>
    </xf>
    <xf numFmtId="0" fontId="0" fillId="23" borderId="36" xfId="0" applyFill="1" applyBorder="1" applyAlignment="1">
      <alignment horizontal="center" vertical="center" wrapText="1"/>
    </xf>
    <xf numFmtId="0" fontId="0" fillId="23" borderId="0" xfId="0" applyFill="1" applyAlignment="1">
      <alignment horizontal="center" vertical="center" wrapText="1"/>
    </xf>
    <xf numFmtId="0" fontId="23" fillId="6" borderId="32" xfId="0" applyFont="1" applyFill="1" applyBorder="1" applyAlignment="1">
      <alignment horizontal="center" vertical="center" wrapText="1"/>
    </xf>
    <xf numFmtId="0" fontId="23" fillId="6" borderId="33" xfId="0" applyFont="1" applyFill="1" applyBorder="1" applyAlignment="1">
      <alignment horizontal="center" vertical="center" wrapText="1"/>
    </xf>
    <xf numFmtId="0" fontId="23" fillId="6" borderId="29" xfId="0" applyFont="1" applyFill="1" applyBorder="1" applyAlignment="1">
      <alignment horizontal="center" vertical="center" wrapText="1"/>
    </xf>
    <xf numFmtId="0" fontId="23" fillId="6" borderId="32" xfId="0" applyFont="1" applyFill="1" applyBorder="1" applyAlignment="1">
      <alignment horizontal="center" vertical="center"/>
    </xf>
    <xf numFmtId="0" fontId="23" fillId="6" borderId="33" xfId="0" applyFont="1" applyFill="1" applyBorder="1" applyAlignment="1">
      <alignment horizontal="center" vertical="center"/>
    </xf>
    <xf numFmtId="0" fontId="23" fillId="6" borderId="29" xfId="0" applyFont="1" applyFill="1" applyBorder="1" applyAlignment="1">
      <alignment horizontal="center" vertical="center"/>
    </xf>
    <xf numFmtId="0" fontId="24" fillId="20" borderId="32" xfId="0" applyFont="1" applyFill="1" applyBorder="1" applyAlignment="1">
      <alignment horizontal="center" vertical="center" wrapText="1"/>
    </xf>
    <xf numFmtId="0" fontId="24" fillId="20" borderId="29" xfId="0" applyFont="1" applyFill="1" applyBorder="1" applyAlignment="1">
      <alignment horizontal="center" vertical="center" wrapText="1"/>
    </xf>
  </cellXfs>
  <cellStyles count="77">
    <cellStyle name="Hyperlink" xfId="8" xr:uid="{BF370B85-5886-4FF2-8922-3B563C9DEF29}"/>
    <cellStyle name="Millares" xfId="9" builtinId="3"/>
    <cellStyle name="Millares 2" xfId="11" xr:uid="{85F44F0D-35DA-435D-85E4-27C86E782B84}"/>
    <cellStyle name="Millares 2 2" xfId="27" xr:uid="{C45A7341-98DD-4D19-A17E-5318BCF8F815}"/>
    <cellStyle name="Millares 2 2 2" xfId="57" xr:uid="{5CF45F20-1C60-402C-9D18-C22AF8DBD810}"/>
    <cellStyle name="Millares 2 3" xfId="43" xr:uid="{B376035C-AFD9-4962-B67A-A29AF88ADE65}"/>
    <cellStyle name="Millares 2 4" xfId="70" xr:uid="{86E5F5E0-ACF6-4CEF-875B-EFCCDBFB3E2F}"/>
    <cellStyle name="Millares 3" xfId="16" xr:uid="{A61233E9-7B29-447C-A04E-D302BED2D6F7}"/>
    <cellStyle name="Millares 3 2" xfId="30" xr:uid="{6AF4383A-8F90-48A3-A893-08AB4DC9CD62}"/>
    <cellStyle name="Millares 3 2 2" xfId="60" xr:uid="{27766497-7032-4194-B119-CE5890B53E74}"/>
    <cellStyle name="Millares 3 3" xfId="46" xr:uid="{66B08E36-A6B6-490E-9B25-741634BE7386}"/>
    <cellStyle name="Millares 4" xfId="25" xr:uid="{70D0938F-75A5-4BEB-BC50-BE90F26DBAE6}"/>
    <cellStyle name="Millares 4 2" xfId="55" xr:uid="{4F5AC5B9-6165-4EF3-828F-4B2828DE0EDF}"/>
    <cellStyle name="Millares 5" xfId="41" xr:uid="{B42309B4-5C13-4878-A471-18DB7D3E9EF9}"/>
    <cellStyle name="Millares 6" xfId="66" xr:uid="{4FD4FAAF-C31C-4975-91AE-83D44A9CDC97}"/>
    <cellStyle name="Moneda" xfId="5" builtinId="4"/>
    <cellStyle name="Moneda [0]" xfId="1" builtinId="7"/>
    <cellStyle name="Moneda [0] 10" xfId="65" xr:uid="{C0206A6F-4739-4710-97C9-C4430708124E}"/>
    <cellStyle name="Moneda [0] 2" xfId="3" xr:uid="{55F8E736-0CF5-4611-9DB9-12767D038FAC}"/>
    <cellStyle name="Moneda [0] 2 2" xfId="20" xr:uid="{ED97085C-1F65-47F8-B5FF-E71678594F91}"/>
    <cellStyle name="Moneda [0] 2 2 2" xfId="50" xr:uid="{241D4E0E-1163-45B1-A482-7D8C18B16C1A}"/>
    <cellStyle name="Moneda [0] 2 3" xfId="36" xr:uid="{A344030A-3AAE-4FCB-83A8-458B0597D6FD}"/>
    <cellStyle name="Moneda [0] 2 4" xfId="69" xr:uid="{62E6AED5-E2B4-4937-94E2-488FBBB532A9}"/>
    <cellStyle name="Moneda [0] 3" xfId="4" xr:uid="{042529D8-EF14-4903-99D1-9E582D93F4A6}"/>
    <cellStyle name="Moneda [0] 3 2" xfId="21" xr:uid="{FCD75252-D32C-4B83-BF88-4E38ACF9E025}"/>
    <cellStyle name="Moneda [0] 3 2 2" xfId="51" xr:uid="{70C0B315-28A0-4234-88C5-B0DC950BF834}"/>
    <cellStyle name="Moneda [0] 3 3" xfId="37" xr:uid="{08483EB2-9EDE-429C-8986-BD044D82E240}"/>
    <cellStyle name="Moneda [0] 4" xfId="6" xr:uid="{FDCFCCF5-A919-4EF1-AEBD-0BDBCA6CA3EB}"/>
    <cellStyle name="Moneda [0] 4 2" xfId="23" xr:uid="{5B01D204-5E6B-4631-9A96-1A8F5F1CA6DF}"/>
    <cellStyle name="Moneda [0] 4 2 2" xfId="53" xr:uid="{38571FA9-68C3-4496-A7C6-4F1CE2D27966}"/>
    <cellStyle name="Moneda [0] 4 3" xfId="39" xr:uid="{CFAF4014-44ED-4D0F-8732-AA56C4E9942E}"/>
    <cellStyle name="Moneda [0] 5" xfId="7" xr:uid="{06586569-702E-4D78-99C5-799604F05E56}"/>
    <cellStyle name="Moneda [0] 5 2" xfId="24" xr:uid="{EFA47822-B464-4FD3-8351-E1195AED0FF5}"/>
    <cellStyle name="Moneda [0] 5 2 2" xfId="54" xr:uid="{ED1154D5-9B7D-4355-BC61-2490E247412E}"/>
    <cellStyle name="Moneda [0] 5 3" xfId="40" xr:uid="{21D942F9-6DED-4238-BB9D-8C89156A1C83}"/>
    <cellStyle name="Moneda [0] 6" xfId="10" xr:uid="{EF5889E6-877B-4248-A682-BC42F25E963F}"/>
    <cellStyle name="Moneda [0] 6 2" xfId="26" xr:uid="{2D531104-0FA4-4177-9A5C-243268A506FF}"/>
    <cellStyle name="Moneda [0] 6 2 2" xfId="56" xr:uid="{7742DCEF-DAD4-42C8-852F-16CA738F8591}"/>
    <cellStyle name="Moneda [0] 6 3" xfId="42" xr:uid="{ED7E74AB-981B-4D29-966D-A1E2D703AF49}"/>
    <cellStyle name="Moneda [0] 7" xfId="15" xr:uid="{D9FAA36C-8C7B-4735-A8A2-B1ADC09C1BEC}"/>
    <cellStyle name="Moneda [0] 7 2" xfId="29" xr:uid="{3CAA37AD-0578-431F-A79E-4502B1C329FE}"/>
    <cellStyle name="Moneda [0] 7 2 2" xfId="59" xr:uid="{FCD48CAC-D0F6-405C-8639-FBCEBB5D1754}"/>
    <cellStyle name="Moneda [0] 7 3" xfId="45" xr:uid="{5CD2DFDE-8F0E-4FE3-888C-72F41A3DA130}"/>
    <cellStyle name="Moneda [0] 8" xfId="19" xr:uid="{BDA7907E-A841-49C9-B04C-87D39A6D2139}"/>
    <cellStyle name="Moneda [0] 8 2" xfId="49" xr:uid="{8FED9D09-4765-426B-9DD8-A7D9FB0B44A3}"/>
    <cellStyle name="Moneda [0] 9" xfId="35" xr:uid="{E09ABE63-07FB-4050-8E01-7A1571DC749F}"/>
    <cellStyle name="Moneda 10" xfId="68" xr:uid="{ADE2321D-E0BA-4C42-A464-9976D6DCFB3F}"/>
    <cellStyle name="Moneda 2" xfId="14" xr:uid="{443020DC-532C-42B6-9DBC-49F90E17A444}"/>
    <cellStyle name="Moneda 2 2" xfId="28" xr:uid="{817D3400-A7C1-4E09-927B-AD4A194027F7}"/>
    <cellStyle name="Moneda 2 2 2" xfId="58" xr:uid="{360D9B65-B788-4667-9BF9-621CFA3FCD9B}"/>
    <cellStyle name="Moneda 2 3" xfId="44" xr:uid="{7289FC95-BCAB-4AA9-AA43-4792554C846E}"/>
    <cellStyle name="Moneda 2 4" xfId="71" xr:uid="{C75CC528-F0B8-42C7-915C-C229B96B6595}"/>
    <cellStyle name="Moneda 3" xfId="17" xr:uid="{C5C2D616-F5D2-4C5A-A777-0B817E0C43BF}"/>
    <cellStyle name="Moneda 3 2" xfId="31" xr:uid="{5860E8C8-12B0-48BB-BA8B-BD22110E8624}"/>
    <cellStyle name="Moneda 3 2 2" xfId="61" xr:uid="{19AC4890-585F-4202-8AC1-2487A0094A03}"/>
    <cellStyle name="Moneda 3 3" xfId="47" xr:uid="{51DA1E25-9A22-48E6-8A07-3E19413722DF}"/>
    <cellStyle name="Moneda 3 4" xfId="72" xr:uid="{890C8EEE-D5E5-4C8E-91F3-290E4F7062F3}"/>
    <cellStyle name="Moneda 4" xfId="18" xr:uid="{71AB1F04-9688-4375-96B7-52D1E6581CC6}"/>
    <cellStyle name="Moneda 4 2" xfId="32" xr:uid="{4EA89CD3-CA22-49A9-9BAE-AFF4A5C7F1FC}"/>
    <cellStyle name="Moneda 4 2 2" xfId="62" xr:uid="{00C29D1D-12F0-4584-8337-4963D0CB43A5}"/>
    <cellStyle name="Moneda 4 3" xfId="48" xr:uid="{097B2CF6-75D7-4551-84E0-7A11C63BD8E6}"/>
    <cellStyle name="Moneda 4 4" xfId="74" xr:uid="{EAD2229C-5484-4F8E-A631-548BE314B251}"/>
    <cellStyle name="Moneda 5" xfId="22" xr:uid="{44921AE0-E3C5-4BEB-B4A8-330C745ED1CD}"/>
    <cellStyle name="Moneda 5 2" xfId="52" xr:uid="{069C8644-5ED1-4A5F-9CF6-89BEA30EA03E}"/>
    <cellStyle name="Moneda 5 3" xfId="73" xr:uid="{B4A53379-7457-4B81-9853-97F18BC320A0}"/>
    <cellStyle name="Moneda 6" xfId="33" xr:uid="{B73685E4-8913-4495-8E53-996DD1BB95A9}"/>
    <cellStyle name="Moneda 6 2" xfId="63" xr:uid="{4358E222-1683-443E-90DC-C9CCEC997B9D}"/>
    <cellStyle name="Moneda 6 3" xfId="76" xr:uid="{BDA18C8B-F493-4FA1-9618-1310312CFA10}"/>
    <cellStyle name="Moneda 7" xfId="34" xr:uid="{3A9491CB-B535-4566-981E-D1E43BC6CA4B}"/>
    <cellStyle name="Moneda 7 2" xfId="64" xr:uid="{5166C040-DF37-4A95-A8D8-36170E6FAB33}"/>
    <cellStyle name="Moneda 7 3" xfId="75" xr:uid="{EBFE0A31-D7B7-45C3-A981-FEFE49A4CD8C}"/>
    <cellStyle name="Moneda 8" xfId="38" xr:uid="{2B18FA45-DAE0-4C15-B1CF-477F1F683F3D}"/>
    <cellStyle name="Moneda 9" xfId="67" xr:uid="{57E607E3-CCB3-46BC-B801-37D4FFA14590}"/>
    <cellStyle name="Normal" xfId="0" builtinId="0"/>
    <cellStyle name="Normal 2" xfId="13" xr:uid="{F96D61A1-3C52-4A39-84A9-C0E63451670D}"/>
    <cellStyle name="Porcentaje" xfId="2" builtinId="5"/>
    <cellStyle name="Porcentaje 2" xfId="12" xr:uid="{D733D02C-0E2D-49E1-8571-95CDF1698130}"/>
  </cellStyles>
  <dxfs count="17">
    <dxf>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s>
  <tableStyles count="0" defaultTableStyle="TableStyleMedium2" defaultPivotStyle="PivotStyleMedium9"/>
  <colors>
    <mruColors>
      <color rgb="FFFF33CC"/>
      <color rgb="FFD23B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theme" Target="theme/theme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0/relationships/richValueRel" Target="richData/richValueRel.xml"/><Relationship Id="rId22"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Paula Alejandra Rodríguez Arboleda" id="{55C92893-EB5B-4A38-9A74-E79B89070570}" userId="S::prodriguez@minigualdad.gov.co::9f7c96d6-860d-450c-822e-efca9a6f52ab"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CCESORIOS" displayName="ACCESORIOS" ref="A1:A19" totalsRowShown="0" headerRowDxfId="16">
  <autoFilter ref="A1:A19" xr:uid="{00000000-0009-0000-0100-000001000000}"/>
  <tableColumns count="1">
    <tableColumn id="1" xr3:uid="{00000000-0010-0000-0000-000001000000}" name="ACCESORIOS"/>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ROPA" displayName="ROPA" ref="J1:J101" totalsRowShown="0" headerRowDxfId="3">
  <autoFilter ref="J1:J101" xr:uid="{00000000-0009-0000-0100-00000A000000}"/>
  <tableColumns count="1">
    <tableColumn id="1" xr3:uid="{00000000-0010-0000-0900-000001000000}" name="ROPA"/>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ECNOLOGIA" displayName="TECNOLOGIA" ref="K1:K23" totalsRowShown="0" headerRowDxfId="2">
  <autoFilter ref="K1:K23" xr:uid="{00000000-0009-0000-0100-00000B000000}"/>
  <tableColumns count="1">
    <tableColumn id="1" xr3:uid="{00000000-0010-0000-0A00-000001000000}" name="TECNOLOGIA"/>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OTROS" displayName="OTROS" ref="L1:L16" totalsRowShown="0" headerRowDxfId="1">
  <autoFilter ref="L1:L16" xr:uid="{00000000-0009-0000-0100-00000C000000}"/>
  <tableColumns count="1">
    <tableColumn id="1" xr3:uid="{00000000-0010-0000-0B00-000001000000}" name="OTROS"/>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UTILES" displayName="UTILES" ref="M1:M16" totalsRowShown="0" headerRowDxfId="0">
  <autoFilter ref="M1:M16" xr:uid="{00000000-0009-0000-0100-00000F000000}"/>
  <tableColumns count="1">
    <tableColumn id="1" xr3:uid="{00000000-0010-0000-0C00-000001000000}" name="UTILE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CALZADO" displayName="CALZADO" ref="B1:B17" totalsRowShown="0" headerRowDxfId="15" dataDxfId="14">
  <autoFilter ref="B1:B17" xr:uid="{00000000-0009-0000-0100-000002000000}"/>
  <tableColumns count="1">
    <tableColumn id="1" xr3:uid="{00000000-0010-0000-0100-000001000000}" name="CALZADO" dataDxfId="1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CELEBRACIONES" displayName="CELEBRACIONES" ref="C1:C11" totalsRowShown="0" headerRowDxfId="12" dataDxfId="11">
  <autoFilter ref="C1:C11" xr:uid="{00000000-0009-0000-0100-000003000000}"/>
  <tableColumns count="1">
    <tableColumn id="1" xr3:uid="{00000000-0010-0000-0200-000001000000}" name="CELEBRACIONES" dataDxfId="1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ARTICULOSHOGAR" displayName="ARTICULOSHOGAR" ref="D1:D28" totalsRowShown="0" headerRowDxfId="9">
  <autoFilter ref="D1:D28" xr:uid="{00000000-0009-0000-0100-000004000000}"/>
  <tableColumns count="1">
    <tableColumn id="1" xr3:uid="{00000000-0010-0000-0300-000001000000}" name="ARTICULOSHOGAR"/>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ELECTRODOMESTICOS" displayName="ELECTRODOMESTICOS" ref="E1:E35" totalsRowShown="0" headerRowDxfId="8">
  <autoFilter ref="E1:E35" xr:uid="{00000000-0009-0000-0100-000005000000}"/>
  <tableColumns count="1">
    <tableColumn id="1" xr3:uid="{00000000-0010-0000-0400-000001000000}" name="ELECTRODOMESTICOS "/>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EMPRENDIMIENTO" displayName="EMPRENDIMIENTO" ref="F1:F11" totalsRowShown="0" headerRowDxfId="7">
  <autoFilter ref="F1:F11" xr:uid="{00000000-0009-0000-0100-000006000000}"/>
  <tableColumns count="1">
    <tableColumn id="1" xr3:uid="{00000000-0010-0000-0500-000001000000}" name="EMPRENDIMIENTO"/>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HERRAMIENTAS" displayName="HERRAMIENTAS" ref="G1:G6" totalsRowShown="0" headerRowDxfId="6">
  <autoFilter ref="G1:G6" xr:uid="{00000000-0009-0000-0100-000007000000}"/>
  <tableColumns count="1">
    <tableColumn id="1" xr3:uid="{00000000-0010-0000-0600-000001000000}" name="HERRAMIENTAS"/>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JUGUETES" displayName="JUGUETES" ref="H1:H61" totalsRowShown="0" headerRowDxfId="5">
  <autoFilter ref="H1:H61" xr:uid="{00000000-0009-0000-0100-000008000000}"/>
  <tableColumns count="1">
    <tableColumn id="1" xr3:uid="{00000000-0010-0000-0700-000001000000}" name="JUGUETES"/>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MENAJE" displayName="MENAJE" ref="I1:I18" totalsRowShown="0" headerRowDxfId="4">
  <autoFilter ref="I1:I18" xr:uid="{00000000-0009-0000-0100-000009000000}"/>
  <tableColumns count="1">
    <tableColumn id="1" xr3:uid="{00000000-0010-0000-0800-000001000000}" name="MENAJE"/>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R135" dT="2025-12-26T22:14:17.20" personId="{55C92893-EB5B-4A38-9A74-E79B89070570}" id="{23887E07-DC4D-47A3-B0A7-F469080693D0}">
    <text>Corresponde a OPS + Viáticos</text>
  </threadedComment>
  <threadedComment ref="R139" dT="2025-12-15T17:16:41.56" personId="{55C92893-EB5B-4A38-9A74-E79B89070570}" id="{9FA95B6C-F32D-4553-ABA4-F2D4459134B2}">
    <text>Comprende valor de OPS + Viáticos, para apoyar el fortalecimiento institucional de empresas de servicios públicos y organizaciones comunitarias para la gobernanza del agua.</text>
  </threadedComment>
</ThreadedComments>
</file>

<file path=xl/threadedComments/threadedComment2.xml><?xml version="1.0" encoding="utf-8"?>
<ThreadedComments xmlns="http://schemas.microsoft.com/office/spreadsheetml/2018/threadedcomments" xmlns:x="http://schemas.openxmlformats.org/spreadsheetml/2006/main">
  <threadedComment ref="R15" dT="2025-12-15T17:16:41.56" personId="{55C92893-EB5B-4A38-9A74-E79B89070570}" id="{642C1D0B-4E61-4F59-BE20-7A14A6124661}">
    <text>Comprende valor de OPS + Viáticos, para apoyar el fortalecimiento institucional de empresas de servicios públicos y organizaciones comunitarias para la gobernanza del agua.</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D1BB0-AA5B-4046-837F-E5B77727A8F7}">
  <sheetPr>
    <pageSetUpPr fitToPage="1"/>
  </sheetPr>
  <dimension ref="A1:W12"/>
  <sheetViews>
    <sheetView showGridLines="0" zoomScale="130" zoomScaleNormal="130" workbookViewId="0">
      <selection sqref="A1:XFD5"/>
    </sheetView>
  </sheetViews>
  <sheetFormatPr baseColWidth="10" defaultColWidth="0" defaultRowHeight="14.25" zeroHeight="1"/>
  <cols>
    <col min="1" max="1" width="2.85546875" style="16" customWidth="1"/>
    <col min="2" max="7" width="22.140625" style="16" customWidth="1"/>
    <col min="8" max="8" width="22.140625" style="20" customWidth="1"/>
    <col min="9" max="9" width="2.85546875" style="16" customWidth="1"/>
    <col min="10" max="23" width="0" style="16" hidden="1" customWidth="1"/>
    <col min="24" max="16384" width="8.7109375" style="16" hidden="1"/>
  </cols>
  <sheetData>
    <row r="1" spans="2:8" ht="15" thickBot="1">
      <c r="B1" s="17"/>
      <c r="C1" s="18"/>
      <c r="D1" s="18"/>
      <c r="E1" s="18"/>
      <c r="F1" s="18"/>
      <c r="G1" s="18"/>
      <c r="H1" s="19"/>
    </row>
    <row r="2" spans="2:8" s="21" customFormat="1" ht="15.75" customHeight="1">
      <c r="B2" s="307" t="e" vm="1">
        <v>#VALUE!</v>
      </c>
      <c r="C2" s="308" t="s">
        <v>0</v>
      </c>
      <c r="D2" s="309"/>
      <c r="E2" s="309"/>
      <c r="F2" s="310"/>
      <c r="G2" s="311" t="s">
        <v>1</v>
      </c>
      <c r="H2" s="312"/>
    </row>
    <row r="3" spans="2:8" s="21" customFormat="1" ht="15.75" customHeight="1">
      <c r="B3" s="307"/>
      <c r="C3" s="313" t="s">
        <v>2</v>
      </c>
      <c r="D3" s="314"/>
      <c r="E3" s="314"/>
      <c r="F3" s="315"/>
      <c r="G3" s="316" t="s">
        <v>3</v>
      </c>
      <c r="H3" s="317"/>
    </row>
    <row r="4" spans="2:8" s="21" customFormat="1" ht="15.75" customHeight="1" thickBot="1">
      <c r="B4" s="307"/>
      <c r="C4" s="318" t="s">
        <v>4</v>
      </c>
      <c r="D4" s="319"/>
      <c r="E4" s="319"/>
      <c r="F4" s="320"/>
      <c r="G4" s="22" t="s">
        <v>5</v>
      </c>
      <c r="H4" s="23" t="s">
        <v>6</v>
      </c>
    </row>
    <row r="5" spans="2:8" s="21" customFormat="1" ht="15.75" customHeight="1">
      <c r="B5" s="24"/>
      <c r="C5" s="25"/>
      <c r="D5" s="25"/>
      <c r="E5" s="25"/>
      <c r="F5" s="25"/>
      <c r="G5" s="26"/>
      <c r="H5" s="27"/>
    </row>
    <row r="6" spans="2:8" s="21" customFormat="1" ht="15.75" customHeight="1">
      <c r="B6" s="306" t="s">
        <v>7</v>
      </c>
      <c r="C6" s="306"/>
      <c r="D6" s="306"/>
      <c r="E6" s="306"/>
      <c r="F6" s="306"/>
      <c r="G6" s="306"/>
      <c r="H6" s="306"/>
    </row>
    <row r="7" spans="2:8">
      <c r="B7" s="17"/>
      <c r="C7" s="18"/>
      <c r="D7" s="18"/>
      <c r="E7" s="18"/>
      <c r="F7" s="18"/>
      <c r="G7" s="18"/>
      <c r="H7" s="19"/>
    </row>
    <row r="8" spans="2:8">
      <c r="B8" s="305" t="s">
        <v>8</v>
      </c>
      <c r="C8" s="305"/>
      <c r="D8" s="305"/>
      <c r="E8" s="305"/>
      <c r="F8" s="305"/>
      <c r="G8" s="305"/>
      <c r="H8" s="305"/>
    </row>
    <row r="9" spans="2:8">
      <c r="B9" s="17"/>
      <c r="C9" s="18"/>
      <c r="D9" s="18"/>
      <c r="E9" s="18"/>
      <c r="F9" s="18"/>
      <c r="G9" s="18"/>
      <c r="H9" s="19"/>
    </row>
    <row r="10" spans="2:8">
      <c r="B10" s="17"/>
      <c r="C10" s="18"/>
      <c r="D10" s="18"/>
      <c r="E10" s="18"/>
      <c r="F10" s="18"/>
      <c r="G10" s="18"/>
      <c r="H10" s="19"/>
    </row>
    <row r="11" spans="2:8" ht="33.75" customHeight="1">
      <c r="B11" s="304" t="s">
        <v>9</v>
      </c>
      <c r="C11" s="304"/>
      <c r="D11" s="304"/>
      <c r="E11" s="304"/>
      <c r="F11" s="304"/>
      <c r="G11" s="304"/>
      <c r="H11" s="304"/>
    </row>
    <row r="12" spans="2:8"/>
  </sheetData>
  <sheetProtection formatCells="0" formatColumns="0" formatRows="0" insertRows="0" insertHyperlinks="0" deleteRows="0" sort="0" autoFilter="0" pivotTables="0"/>
  <mergeCells count="9">
    <mergeCell ref="B11:H11"/>
    <mergeCell ref="B8:H8"/>
    <mergeCell ref="B6:H6"/>
    <mergeCell ref="B2:B4"/>
    <mergeCell ref="C2:F2"/>
    <mergeCell ref="G2:H2"/>
    <mergeCell ref="C3:F3"/>
    <mergeCell ref="G3:H3"/>
    <mergeCell ref="C4:F4"/>
  </mergeCells>
  <pageMargins left="0.70866141732283472" right="0.70866141732283472" top="0.74803149606299213" bottom="0.74803149606299213" header="0.31496062992125984" footer="0.31496062992125984"/>
  <pageSetup scale="38" fitToHeight="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LF162"/>
  <sheetViews>
    <sheetView showGridLines="0" tabSelected="1" zoomScale="90" zoomScaleNormal="90" workbookViewId="0">
      <selection activeCell="K10" sqref="K10"/>
    </sheetView>
  </sheetViews>
  <sheetFormatPr baseColWidth="10" defaultColWidth="0" defaultRowHeight="38.25" customHeight="1"/>
  <cols>
    <col min="1" max="1" width="3.140625" style="233" customWidth="1"/>
    <col min="2" max="2" width="10.85546875" style="233" customWidth="1"/>
    <col min="3" max="4" width="18.5703125" style="233" customWidth="1"/>
    <col min="5" max="5" width="34.7109375" style="233" customWidth="1"/>
    <col min="6" max="6" width="16.7109375" style="233" customWidth="1"/>
    <col min="7" max="7" width="24.140625" style="233" customWidth="1"/>
    <col min="8" max="8" width="20.42578125" style="233" customWidth="1"/>
    <col min="9" max="9" width="13.28515625" style="233" customWidth="1"/>
    <col min="10" max="10" width="20.42578125" style="233" customWidth="1"/>
    <col min="11" max="13" width="22.140625" style="233" customWidth="1"/>
    <col min="14" max="14" width="8.7109375" style="233" customWidth="1"/>
    <col min="15" max="15" width="12.85546875" style="233" customWidth="1"/>
    <col min="16" max="17" width="12.28515625" style="233" customWidth="1"/>
    <col min="18" max="18" width="13.85546875" style="247" customWidth="1"/>
    <col min="19" max="19" width="12.28515625" style="247" customWidth="1"/>
    <col min="20" max="20" width="14" style="233" customWidth="1"/>
    <col min="21" max="21" width="39" style="233" customWidth="1"/>
    <col min="22" max="16384" width="9" style="219" hidden="1"/>
  </cols>
  <sheetData>
    <row r="1" spans="1:21" ht="38.25" customHeight="1">
      <c r="E1" s="234"/>
      <c r="F1" s="235"/>
      <c r="G1" s="235"/>
      <c r="H1" s="235"/>
      <c r="I1" s="235"/>
      <c r="J1" s="235"/>
      <c r="K1" s="235"/>
      <c r="R1" s="233"/>
      <c r="S1" s="233"/>
    </row>
    <row r="2" spans="1:21" s="220" customFormat="1" ht="19.5" customHeight="1">
      <c r="A2" s="236"/>
      <c r="B2" s="233"/>
      <c r="C2" s="236"/>
      <c r="D2" s="236"/>
      <c r="E2" s="291" t="e" vm="1">
        <v>#VALUE!</v>
      </c>
      <c r="F2" s="288" t="s">
        <v>0</v>
      </c>
      <c r="G2" s="289"/>
      <c r="H2" s="289"/>
      <c r="I2" s="289"/>
      <c r="J2" s="289"/>
      <c r="K2" s="289"/>
      <c r="L2" s="289"/>
      <c r="M2" s="289"/>
      <c r="N2" s="289"/>
      <c r="O2" s="289"/>
      <c r="P2" s="289"/>
      <c r="Q2" s="289"/>
      <c r="R2" s="289"/>
      <c r="S2" s="290"/>
      <c r="T2" s="286" t="s">
        <v>1</v>
      </c>
      <c r="U2" s="287"/>
    </row>
    <row r="3" spans="1:21" s="220" customFormat="1" ht="19.5" customHeight="1">
      <c r="A3" s="236"/>
      <c r="B3" s="236"/>
      <c r="C3" s="236"/>
      <c r="D3" s="236"/>
      <c r="E3" s="291"/>
      <c r="F3" s="294" t="s">
        <v>10</v>
      </c>
      <c r="G3" s="295"/>
      <c r="H3" s="295"/>
      <c r="I3" s="295"/>
      <c r="J3" s="295"/>
      <c r="K3" s="295"/>
      <c r="L3" s="295"/>
      <c r="M3" s="295"/>
      <c r="N3" s="295"/>
      <c r="O3" s="295"/>
      <c r="P3" s="295"/>
      <c r="Q3" s="295"/>
      <c r="R3" s="295"/>
      <c r="S3" s="296"/>
      <c r="T3" s="292" t="s">
        <v>11</v>
      </c>
      <c r="U3" s="293"/>
    </row>
    <row r="4" spans="1:21" s="220" customFormat="1" ht="19.5" customHeight="1">
      <c r="A4" s="236"/>
      <c r="B4" s="236"/>
      <c r="C4" s="236"/>
      <c r="D4" s="236"/>
      <c r="E4" s="291"/>
      <c r="F4" s="297" t="s">
        <v>12</v>
      </c>
      <c r="G4" s="298"/>
      <c r="H4" s="298"/>
      <c r="I4" s="298"/>
      <c r="J4" s="298"/>
      <c r="K4" s="298"/>
      <c r="L4" s="298"/>
      <c r="M4" s="298"/>
      <c r="N4" s="298"/>
      <c r="O4" s="298"/>
      <c r="P4" s="298"/>
      <c r="Q4" s="298"/>
      <c r="R4" s="298"/>
      <c r="S4" s="299"/>
      <c r="T4" s="238" t="s">
        <v>13</v>
      </c>
      <c r="U4" s="239">
        <v>45728</v>
      </c>
    </row>
    <row r="5" spans="1:21" s="220" customFormat="1" ht="38.25" customHeight="1">
      <c r="A5" s="236"/>
      <c r="B5" s="236"/>
      <c r="C5" s="236"/>
      <c r="D5" s="236"/>
      <c r="E5" s="236"/>
      <c r="F5" s="237"/>
      <c r="G5" s="237"/>
      <c r="H5" s="237"/>
      <c r="I5" s="237"/>
      <c r="J5" s="240"/>
      <c r="K5" s="241"/>
      <c r="L5" s="236"/>
      <c r="M5" s="236"/>
      <c r="N5" s="236"/>
      <c r="O5" s="234"/>
      <c r="P5" s="236"/>
      <c r="Q5" s="236"/>
      <c r="R5" s="233"/>
      <c r="S5" s="233"/>
      <c r="T5" s="236"/>
      <c r="U5" s="236"/>
    </row>
    <row r="6" spans="1:21" s="248" customFormat="1" ht="34.5" customHeight="1">
      <c r="B6" s="283" t="s">
        <v>14</v>
      </c>
      <c r="C6" s="284" t="s">
        <v>15</v>
      </c>
      <c r="D6" s="284" t="s">
        <v>16</v>
      </c>
      <c r="E6" s="283" t="s">
        <v>17</v>
      </c>
      <c r="F6" s="283" t="s">
        <v>18</v>
      </c>
      <c r="G6" s="283" t="s">
        <v>19</v>
      </c>
      <c r="H6" s="283" t="s">
        <v>20</v>
      </c>
      <c r="I6" s="283" t="s">
        <v>21</v>
      </c>
      <c r="J6" s="283" t="s">
        <v>22</v>
      </c>
      <c r="K6" s="283" t="s">
        <v>23</v>
      </c>
      <c r="L6" s="283" t="s">
        <v>24</v>
      </c>
      <c r="M6" s="283" t="s">
        <v>25</v>
      </c>
      <c r="N6" s="283" t="s">
        <v>26</v>
      </c>
      <c r="O6" s="283" t="s">
        <v>27</v>
      </c>
      <c r="P6" s="300" t="s">
        <v>28</v>
      </c>
      <c r="Q6" s="301"/>
      <c r="R6" s="301"/>
      <c r="S6" s="302"/>
      <c r="T6" s="303" t="s">
        <v>29</v>
      </c>
      <c r="U6" s="303" t="s">
        <v>30</v>
      </c>
    </row>
    <row r="7" spans="1:21" s="248" customFormat="1" ht="38.25" customHeight="1">
      <c r="B7" s="283"/>
      <c r="C7" s="285"/>
      <c r="D7" s="285"/>
      <c r="E7" s="283"/>
      <c r="F7" s="283"/>
      <c r="G7" s="283"/>
      <c r="H7" s="283"/>
      <c r="I7" s="283"/>
      <c r="J7" s="283"/>
      <c r="K7" s="283"/>
      <c r="L7" s="283"/>
      <c r="M7" s="283"/>
      <c r="N7" s="283"/>
      <c r="O7" s="283"/>
      <c r="P7" s="249" t="s">
        <v>31</v>
      </c>
      <c r="Q7" s="249" t="s">
        <v>32</v>
      </c>
      <c r="R7" s="250" t="s">
        <v>33</v>
      </c>
      <c r="S7" s="250" t="s">
        <v>34</v>
      </c>
      <c r="T7" s="303"/>
      <c r="U7" s="303"/>
    </row>
    <row r="8" spans="1:21" s="254" customFormat="1" ht="69.75" customHeight="1">
      <c r="B8" s="255" t="s">
        <v>35</v>
      </c>
      <c r="C8" s="251" t="s">
        <v>36</v>
      </c>
      <c r="D8" s="251" t="s">
        <v>37</v>
      </c>
      <c r="E8" s="251" t="s">
        <v>38</v>
      </c>
      <c r="F8" s="253" t="s">
        <v>39</v>
      </c>
      <c r="G8" s="253" t="s">
        <v>40</v>
      </c>
      <c r="H8" s="253" t="s">
        <v>41</v>
      </c>
      <c r="I8" s="253" t="s">
        <v>42</v>
      </c>
      <c r="J8" s="253" t="s">
        <v>43</v>
      </c>
      <c r="K8" s="253" t="s">
        <v>44</v>
      </c>
      <c r="L8" s="253" t="s">
        <v>45</v>
      </c>
      <c r="M8" s="253" t="s">
        <v>46</v>
      </c>
      <c r="N8" s="264">
        <v>100</v>
      </c>
      <c r="O8" s="253" t="s">
        <v>47</v>
      </c>
      <c r="P8" s="253">
        <v>50</v>
      </c>
      <c r="Q8" s="253">
        <v>100</v>
      </c>
      <c r="R8" s="252" t="s">
        <v>48</v>
      </c>
      <c r="S8" s="252" t="s">
        <v>48</v>
      </c>
      <c r="T8" s="253" t="s">
        <v>49</v>
      </c>
      <c r="U8" s="253" t="s">
        <v>49</v>
      </c>
    </row>
    <row r="9" spans="1:21" s="254" customFormat="1" ht="69.75" customHeight="1">
      <c r="B9" s="255" t="s">
        <v>50</v>
      </c>
      <c r="C9" s="251" t="s">
        <v>36</v>
      </c>
      <c r="D9" s="251" t="s">
        <v>37</v>
      </c>
      <c r="E9" s="251" t="s">
        <v>38</v>
      </c>
      <c r="F9" s="253" t="s">
        <v>51</v>
      </c>
      <c r="G9" s="253" t="s">
        <v>52</v>
      </c>
      <c r="H9" s="253" t="s">
        <v>53</v>
      </c>
      <c r="I9" s="253" t="s">
        <v>42</v>
      </c>
      <c r="J9" s="253" t="s">
        <v>54</v>
      </c>
      <c r="K9" s="253" t="s">
        <v>55</v>
      </c>
      <c r="L9" s="253" t="s">
        <v>56</v>
      </c>
      <c r="M9" s="253" t="s">
        <v>57</v>
      </c>
      <c r="N9" s="252">
        <v>100</v>
      </c>
      <c r="O9" s="253" t="s">
        <v>58</v>
      </c>
      <c r="P9" s="252">
        <v>100</v>
      </c>
      <c r="Q9" s="252">
        <v>100</v>
      </c>
      <c r="R9" s="252" t="s">
        <v>48</v>
      </c>
      <c r="S9" s="252" t="s">
        <v>48</v>
      </c>
      <c r="T9" s="253" t="s">
        <v>49</v>
      </c>
      <c r="U9" s="253" t="s">
        <v>49</v>
      </c>
    </row>
    <row r="10" spans="1:21" s="254" customFormat="1" ht="69.75" customHeight="1">
      <c r="B10" s="255" t="s">
        <v>59</v>
      </c>
      <c r="C10" s="251" t="s">
        <v>36</v>
      </c>
      <c r="D10" s="251" t="s">
        <v>37</v>
      </c>
      <c r="E10" s="251" t="s">
        <v>38</v>
      </c>
      <c r="F10" s="253" t="s">
        <v>51</v>
      </c>
      <c r="G10" s="253" t="s">
        <v>52</v>
      </c>
      <c r="H10" s="253" t="s">
        <v>53</v>
      </c>
      <c r="I10" s="253" t="s">
        <v>42</v>
      </c>
      <c r="J10" s="253" t="s">
        <v>54</v>
      </c>
      <c r="K10" s="253" t="s">
        <v>60</v>
      </c>
      <c r="L10" s="253" t="s">
        <v>61</v>
      </c>
      <c r="M10" s="253" t="s">
        <v>62</v>
      </c>
      <c r="N10" s="253">
        <v>100</v>
      </c>
      <c r="O10" s="253" t="s">
        <v>58</v>
      </c>
      <c r="P10" s="255">
        <v>35</v>
      </c>
      <c r="Q10" s="255">
        <v>100</v>
      </c>
      <c r="R10" s="252" t="s">
        <v>48</v>
      </c>
      <c r="S10" s="252" t="s">
        <v>48</v>
      </c>
      <c r="T10" s="253" t="s">
        <v>49</v>
      </c>
      <c r="U10" s="253" t="s">
        <v>49</v>
      </c>
    </row>
    <row r="11" spans="1:21" s="254" customFormat="1" ht="69.75" customHeight="1">
      <c r="B11" s="255" t="s">
        <v>63</v>
      </c>
      <c r="C11" s="251" t="s">
        <v>36</v>
      </c>
      <c r="D11" s="251" t="s">
        <v>37</v>
      </c>
      <c r="E11" s="251" t="s">
        <v>38</v>
      </c>
      <c r="F11" s="253" t="s">
        <v>64</v>
      </c>
      <c r="G11" s="253" t="s">
        <v>52</v>
      </c>
      <c r="H11" s="253" t="s">
        <v>65</v>
      </c>
      <c r="I11" s="253" t="s">
        <v>42</v>
      </c>
      <c r="J11" s="253" t="s">
        <v>66</v>
      </c>
      <c r="K11" s="253" t="s">
        <v>67</v>
      </c>
      <c r="L11" s="253" t="s">
        <v>68</v>
      </c>
      <c r="M11" s="253" t="s">
        <v>69</v>
      </c>
      <c r="N11" s="253">
        <v>100</v>
      </c>
      <c r="O11" s="253" t="s">
        <v>58</v>
      </c>
      <c r="P11" s="255">
        <v>35</v>
      </c>
      <c r="Q11" s="255">
        <v>100</v>
      </c>
      <c r="R11" s="252" t="s">
        <v>48</v>
      </c>
      <c r="S11" s="252" t="s">
        <v>48</v>
      </c>
      <c r="T11" s="253" t="s">
        <v>49</v>
      </c>
      <c r="U11" s="253" t="s">
        <v>49</v>
      </c>
    </row>
    <row r="12" spans="1:21" s="254" customFormat="1" ht="69.75" customHeight="1">
      <c r="B12" s="255" t="s">
        <v>70</v>
      </c>
      <c r="C12" s="251" t="s">
        <v>36</v>
      </c>
      <c r="D12" s="251" t="s">
        <v>37</v>
      </c>
      <c r="E12" s="251" t="s">
        <v>38</v>
      </c>
      <c r="F12" s="253" t="s">
        <v>64</v>
      </c>
      <c r="G12" s="253" t="s">
        <v>52</v>
      </c>
      <c r="H12" s="253" t="s">
        <v>65</v>
      </c>
      <c r="I12" s="253" t="s">
        <v>42</v>
      </c>
      <c r="J12" s="253" t="s">
        <v>66</v>
      </c>
      <c r="K12" s="253" t="s">
        <v>71</v>
      </c>
      <c r="L12" s="253" t="s">
        <v>72</v>
      </c>
      <c r="M12" s="253" t="s">
        <v>73</v>
      </c>
      <c r="N12" s="253">
        <v>100</v>
      </c>
      <c r="O12" s="253" t="s">
        <v>58</v>
      </c>
      <c r="P12" s="255">
        <v>0</v>
      </c>
      <c r="Q12" s="253">
        <v>100</v>
      </c>
      <c r="R12" s="252" t="s">
        <v>48</v>
      </c>
      <c r="S12" s="252" t="s">
        <v>48</v>
      </c>
      <c r="T12" s="253" t="s">
        <v>49</v>
      </c>
      <c r="U12" s="253" t="s">
        <v>49</v>
      </c>
    </row>
    <row r="13" spans="1:21" s="254" customFormat="1" ht="69.75" customHeight="1">
      <c r="B13" s="255" t="s">
        <v>74</v>
      </c>
      <c r="C13" s="251" t="s">
        <v>36</v>
      </c>
      <c r="D13" s="251" t="s">
        <v>37</v>
      </c>
      <c r="E13" s="251" t="s">
        <v>38</v>
      </c>
      <c r="F13" s="253" t="s">
        <v>64</v>
      </c>
      <c r="G13" s="253" t="s">
        <v>52</v>
      </c>
      <c r="H13" s="253" t="s">
        <v>65</v>
      </c>
      <c r="I13" s="253" t="s">
        <v>42</v>
      </c>
      <c r="J13" s="253" t="s">
        <v>66</v>
      </c>
      <c r="K13" s="253" t="s">
        <v>75</v>
      </c>
      <c r="L13" s="253" t="s">
        <v>76</v>
      </c>
      <c r="M13" s="253" t="s">
        <v>77</v>
      </c>
      <c r="N13" s="253">
        <v>100</v>
      </c>
      <c r="O13" s="253" t="s">
        <v>58</v>
      </c>
      <c r="P13" s="255">
        <v>35</v>
      </c>
      <c r="Q13" s="255">
        <v>100</v>
      </c>
      <c r="R13" s="252" t="s">
        <v>48</v>
      </c>
      <c r="S13" s="252" t="s">
        <v>48</v>
      </c>
      <c r="T13" s="253" t="s">
        <v>49</v>
      </c>
      <c r="U13" s="253" t="s">
        <v>49</v>
      </c>
    </row>
    <row r="14" spans="1:21" s="254" customFormat="1" ht="69.75" customHeight="1">
      <c r="B14" s="255" t="s">
        <v>78</v>
      </c>
      <c r="C14" s="251" t="s">
        <v>36</v>
      </c>
      <c r="D14" s="251" t="s">
        <v>37</v>
      </c>
      <c r="E14" s="251" t="s">
        <v>38</v>
      </c>
      <c r="F14" s="253" t="s">
        <v>79</v>
      </c>
      <c r="G14" s="253" t="s">
        <v>40</v>
      </c>
      <c r="H14" s="253" t="s">
        <v>80</v>
      </c>
      <c r="I14" s="253" t="s">
        <v>42</v>
      </c>
      <c r="J14" s="253" t="s">
        <v>66</v>
      </c>
      <c r="K14" s="253" t="s">
        <v>81</v>
      </c>
      <c r="L14" s="253" t="s">
        <v>82</v>
      </c>
      <c r="M14" s="253" t="s">
        <v>83</v>
      </c>
      <c r="N14" s="253">
        <v>2</v>
      </c>
      <c r="O14" s="253" t="s">
        <v>84</v>
      </c>
      <c r="P14" s="255">
        <v>1</v>
      </c>
      <c r="Q14" s="255">
        <v>2</v>
      </c>
      <c r="R14" s="252" t="s">
        <v>48</v>
      </c>
      <c r="S14" s="252" t="s">
        <v>48</v>
      </c>
      <c r="T14" s="253" t="s">
        <v>49</v>
      </c>
      <c r="U14" s="253" t="s">
        <v>49</v>
      </c>
    </row>
    <row r="15" spans="1:21" s="254" customFormat="1" ht="69.75" customHeight="1">
      <c r="B15" s="255" t="s">
        <v>85</v>
      </c>
      <c r="C15" s="251" t="s">
        <v>36</v>
      </c>
      <c r="D15" s="251" t="s">
        <v>86</v>
      </c>
      <c r="E15" s="251" t="s">
        <v>87</v>
      </c>
      <c r="F15" s="253" t="s">
        <v>88</v>
      </c>
      <c r="G15" s="253" t="s">
        <v>89</v>
      </c>
      <c r="H15" s="253" t="s">
        <v>90</v>
      </c>
      <c r="I15" s="253" t="s">
        <v>91</v>
      </c>
      <c r="J15" s="253" t="s">
        <v>92</v>
      </c>
      <c r="K15" s="253" t="s">
        <v>2125</v>
      </c>
      <c r="L15" s="253" t="s">
        <v>2123</v>
      </c>
      <c r="M15" s="253" t="s">
        <v>2124</v>
      </c>
      <c r="N15" s="253">
        <v>25</v>
      </c>
      <c r="O15" s="253" t="s">
        <v>84</v>
      </c>
      <c r="P15" s="255">
        <v>10</v>
      </c>
      <c r="Q15" s="255">
        <v>25</v>
      </c>
      <c r="R15" s="252" t="s">
        <v>48</v>
      </c>
      <c r="S15" s="252" t="s">
        <v>48</v>
      </c>
      <c r="T15" s="253" t="s">
        <v>49</v>
      </c>
      <c r="U15" s="253" t="s">
        <v>49</v>
      </c>
    </row>
    <row r="16" spans="1:21" s="254" customFormat="1" ht="69.75" customHeight="1">
      <c r="B16" s="255" t="s">
        <v>96</v>
      </c>
      <c r="C16" s="251" t="s">
        <v>36</v>
      </c>
      <c r="D16" s="251" t="s">
        <v>97</v>
      </c>
      <c r="E16" s="251" t="s">
        <v>38</v>
      </c>
      <c r="F16" s="253" t="s">
        <v>98</v>
      </c>
      <c r="G16" s="253" t="s">
        <v>40</v>
      </c>
      <c r="H16" s="253" t="s">
        <v>99</v>
      </c>
      <c r="I16" s="253" t="s">
        <v>100</v>
      </c>
      <c r="J16" s="253" t="s">
        <v>101</v>
      </c>
      <c r="K16" s="253" t="s">
        <v>102</v>
      </c>
      <c r="L16" s="253" t="s">
        <v>103</v>
      </c>
      <c r="M16" s="253" t="s">
        <v>104</v>
      </c>
      <c r="N16" s="253">
        <v>90</v>
      </c>
      <c r="O16" s="253" t="s">
        <v>105</v>
      </c>
      <c r="P16" s="255">
        <v>90</v>
      </c>
      <c r="Q16" s="255">
        <v>90</v>
      </c>
      <c r="R16" s="252" t="s">
        <v>48</v>
      </c>
      <c r="S16" s="252" t="s">
        <v>48</v>
      </c>
      <c r="T16" s="253" t="s">
        <v>49</v>
      </c>
      <c r="U16" s="253" t="s">
        <v>49</v>
      </c>
    </row>
    <row r="17" spans="2:21" s="254" customFormat="1" ht="69.75" customHeight="1">
      <c r="B17" s="255" t="s">
        <v>106</v>
      </c>
      <c r="C17" s="251" t="s">
        <v>36</v>
      </c>
      <c r="D17" s="251" t="s">
        <v>97</v>
      </c>
      <c r="E17" s="251" t="s">
        <v>38</v>
      </c>
      <c r="F17" s="253" t="s">
        <v>98</v>
      </c>
      <c r="G17" s="253" t="s">
        <v>40</v>
      </c>
      <c r="H17" s="253" t="s">
        <v>99</v>
      </c>
      <c r="I17" s="253" t="s">
        <v>100</v>
      </c>
      <c r="J17" s="253" t="s">
        <v>101</v>
      </c>
      <c r="K17" s="253" t="s">
        <v>107</v>
      </c>
      <c r="L17" s="253" t="s">
        <v>108</v>
      </c>
      <c r="M17" s="253" t="s">
        <v>109</v>
      </c>
      <c r="N17" s="253">
        <v>10</v>
      </c>
      <c r="O17" s="253" t="s">
        <v>84</v>
      </c>
      <c r="P17" s="255">
        <v>10</v>
      </c>
      <c r="Q17" s="255">
        <v>10</v>
      </c>
      <c r="R17" s="252" t="s">
        <v>48</v>
      </c>
      <c r="S17" s="252" t="s">
        <v>48</v>
      </c>
      <c r="T17" s="253" t="s">
        <v>49</v>
      </c>
      <c r="U17" s="253" t="s">
        <v>49</v>
      </c>
    </row>
    <row r="18" spans="2:21" s="254" customFormat="1" ht="69.75" customHeight="1">
      <c r="B18" s="255" t="s">
        <v>110</v>
      </c>
      <c r="C18" s="251" t="s">
        <v>36</v>
      </c>
      <c r="D18" s="251" t="s">
        <v>97</v>
      </c>
      <c r="E18" s="251" t="s">
        <v>38</v>
      </c>
      <c r="F18" s="253" t="s">
        <v>111</v>
      </c>
      <c r="G18" s="253" t="s">
        <v>40</v>
      </c>
      <c r="H18" s="253" t="s">
        <v>112</v>
      </c>
      <c r="I18" s="253" t="s">
        <v>100</v>
      </c>
      <c r="J18" s="253" t="s">
        <v>113</v>
      </c>
      <c r="K18" s="253" t="s">
        <v>114</v>
      </c>
      <c r="L18" s="253" t="s">
        <v>115</v>
      </c>
      <c r="M18" s="253" t="s">
        <v>116</v>
      </c>
      <c r="N18" s="255">
        <v>85</v>
      </c>
      <c r="O18" s="253" t="s">
        <v>105</v>
      </c>
      <c r="P18" s="255">
        <v>40</v>
      </c>
      <c r="Q18" s="255">
        <v>85</v>
      </c>
      <c r="R18" s="252" t="s">
        <v>48</v>
      </c>
      <c r="S18" s="252" t="s">
        <v>48</v>
      </c>
      <c r="T18" s="253" t="s">
        <v>49</v>
      </c>
      <c r="U18" s="253" t="s">
        <v>49</v>
      </c>
    </row>
    <row r="19" spans="2:21" s="254" customFormat="1" ht="69.75" customHeight="1">
      <c r="B19" s="255" t="s">
        <v>117</v>
      </c>
      <c r="C19" s="251" t="s">
        <v>36</v>
      </c>
      <c r="D19" s="251" t="s">
        <v>118</v>
      </c>
      <c r="E19" s="251" t="s">
        <v>38</v>
      </c>
      <c r="F19" s="253" t="s">
        <v>119</v>
      </c>
      <c r="G19" s="253" t="s">
        <v>40</v>
      </c>
      <c r="H19" s="253" t="s">
        <v>120</v>
      </c>
      <c r="I19" s="253" t="s">
        <v>121</v>
      </c>
      <c r="J19" s="253" t="s">
        <v>101</v>
      </c>
      <c r="K19" s="253" t="s">
        <v>122</v>
      </c>
      <c r="L19" s="253" t="s">
        <v>123</v>
      </c>
      <c r="M19" s="253" t="s">
        <v>124</v>
      </c>
      <c r="N19" s="255">
        <v>100</v>
      </c>
      <c r="O19" s="253" t="s">
        <v>105</v>
      </c>
      <c r="P19" s="255">
        <v>30</v>
      </c>
      <c r="Q19" s="255">
        <v>100</v>
      </c>
      <c r="R19" s="252" t="s">
        <v>48</v>
      </c>
      <c r="S19" s="252" t="s">
        <v>48</v>
      </c>
      <c r="T19" s="253" t="s">
        <v>49</v>
      </c>
      <c r="U19" s="253" t="s">
        <v>49</v>
      </c>
    </row>
    <row r="20" spans="2:21" s="254" customFormat="1" ht="69.75" customHeight="1">
      <c r="B20" s="255" t="s">
        <v>125</v>
      </c>
      <c r="C20" s="251" t="s">
        <v>36</v>
      </c>
      <c r="D20" s="251" t="s">
        <v>118</v>
      </c>
      <c r="E20" s="251" t="s">
        <v>87</v>
      </c>
      <c r="F20" s="253" t="s">
        <v>49</v>
      </c>
      <c r="G20" s="253" t="s">
        <v>126</v>
      </c>
      <c r="H20" s="253" t="s">
        <v>127</v>
      </c>
      <c r="I20" s="253" t="s">
        <v>128</v>
      </c>
      <c r="J20" s="253" t="s">
        <v>101</v>
      </c>
      <c r="K20" s="253" t="s">
        <v>129</v>
      </c>
      <c r="L20" s="253" t="s">
        <v>130</v>
      </c>
      <c r="M20" s="253" t="s">
        <v>131</v>
      </c>
      <c r="N20" s="255">
        <v>100</v>
      </c>
      <c r="O20" s="253" t="s">
        <v>47</v>
      </c>
      <c r="P20" s="255">
        <v>50</v>
      </c>
      <c r="Q20" s="255">
        <v>100</v>
      </c>
      <c r="R20" s="252" t="s">
        <v>48</v>
      </c>
      <c r="S20" s="252" t="s">
        <v>48</v>
      </c>
      <c r="T20" s="253" t="s">
        <v>49</v>
      </c>
      <c r="U20" s="253" t="s">
        <v>49</v>
      </c>
    </row>
    <row r="21" spans="2:21" s="254" customFormat="1" ht="69.75" customHeight="1">
      <c r="B21" s="255" t="s">
        <v>132</v>
      </c>
      <c r="C21" s="251" t="s">
        <v>36</v>
      </c>
      <c r="D21" s="251" t="s">
        <v>133</v>
      </c>
      <c r="E21" s="251" t="s">
        <v>87</v>
      </c>
      <c r="F21" s="253" t="s">
        <v>134</v>
      </c>
      <c r="G21" s="253" t="s">
        <v>126</v>
      </c>
      <c r="H21" s="253" t="s">
        <v>127</v>
      </c>
      <c r="I21" s="253" t="s">
        <v>135</v>
      </c>
      <c r="J21" s="253" t="s">
        <v>136</v>
      </c>
      <c r="K21" s="253" t="s">
        <v>137</v>
      </c>
      <c r="L21" s="253" t="s">
        <v>138</v>
      </c>
      <c r="M21" s="253" t="s">
        <v>139</v>
      </c>
      <c r="N21" s="255">
        <v>80</v>
      </c>
      <c r="O21" s="253" t="s">
        <v>84</v>
      </c>
      <c r="P21" s="255">
        <v>8</v>
      </c>
      <c r="Q21" s="255">
        <v>80</v>
      </c>
      <c r="R21" s="252" t="s">
        <v>48</v>
      </c>
      <c r="S21" s="252" t="s">
        <v>48</v>
      </c>
      <c r="T21" s="253" t="s">
        <v>49</v>
      </c>
      <c r="U21" s="253" t="s">
        <v>49</v>
      </c>
    </row>
    <row r="22" spans="2:21" s="254" customFormat="1" ht="69.75" customHeight="1">
      <c r="B22" s="255" t="s">
        <v>140</v>
      </c>
      <c r="C22" s="251" t="s">
        <v>141</v>
      </c>
      <c r="D22" s="251" t="s">
        <v>142</v>
      </c>
      <c r="E22" s="251" t="s">
        <v>87</v>
      </c>
      <c r="F22" s="253" t="s">
        <v>134</v>
      </c>
      <c r="G22" s="253" t="s">
        <v>126</v>
      </c>
      <c r="H22" s="253" t="s">
        <v>127</v>
      </c>
      <c r="I22" s="253" t="s">
        <v>143</v>
      </c>
      <c r="J22" s="253" t="s">
        <v>144</v>
      </c>
      <c r="K22" s="253" t="s">
        <v>145</v>
      </c>
      <c r="L22" s="253" t="s">
        <v>146</v>
      </c>
      <c r="M22" s="253" t="s">
        <v>147</v>
      </c>
      <c r="N22" s="255">
        <v>10</v>
      </c>
      <c r="O22" s="253" t="s">
        <v>84</v>
      </c>
      <c r="P22" s="255">
        <v>3</v>
      </c>
      <c r="Q22" s="255">
        <v>10</v>
      </c>
      <c r="R22" s="252" t="s">
        <v>48</v>
      </c>
      <c r="S22" s="252" t="s">
        <v>48</v>
      </c>
      <c r="T22" s="253" t="s">
        <v>49</v>
      </c>
      <c r="U22" s="253" t="s">
        <v>49</v>
      </c>
    </row>
    <row r="23" spans="2:21" s="254" customFormat="1" ht="69.75" customHeight="1">
      <c r="B23" s="255" t="s">
        <v>148</v>
      </c>
      <c r="C23" s="251" t="s">
        <v>141</v>
      </c>
      <c r="D23" s="251" t="s">
        <v>142</v>
      </c>
      <c r="E23" s="251" t="s">
        <v>87</v>
      </c>
      <c r="F23" s="253" t="s">
        <v>134</v>
      </c>
      <c r="G23" s="253" t="s">
        <v>126</v>
      </c>
      <c r="H23" s="253" t="s">
        <v>127</v>
      </c>
      <c r="I23" s="253" t="s">
        <v>143</v>
      </c>
      <c r="J23" s="253" t="s">
        <v>144</v>
      </c>
      <c r="K23" s="253" t="s">
        <v>149</v>
      </c>
      <c r="L23" s="253" t="s">
        <v>150</v>
      </c>
      <c r="M23" s="253" t="s">
        <v>151</v>
      </c>
      <c r="N23" s="255">
        <v>10249</v>
      </c>
      <c r="O23" s="253" t="s">
        <v>84</v>
      </c>
      <c r="P23" s="255">
        <v>200</v>
      </c>
      <c r="Q23" s="255">
        <v>10249</v>
      </c>
      <c r="R23" s="252" t="s">
        <v>48</v>
      </c>
      <c r="S23" s="252" t="s">
        <v>48</v>
      </c>
      <c r="T23" s="253" t="s">
        <v>49</v>
      </c>
      <c r="U23" s="253" t="s">
        <v>49</v>
      </c>
    </row>
    <row r="24" spans="2:21" s="254" customFormat="1" ht="69.75" customHeight="1">
      <c r="B24" s="255" t="s">
        <v>152</v>
      </c>
      <c r="C24" s="251" t="s">
        <v>36</v>
      </c>
      <c r="D24" s="251" t="s">
        <v>97</v>
      </c>
      <c r="E24" s="251" t="s">
        <v>87</v>
      </c>
      <c r="F24" s="253" t="s">
        <v>134</v>
      </c>
      <c r="G24" s="253" t="s">
        <v>126</v>
      </c>
      <c r="H24" s="253" t="s">
        <v>127</v>
      </c>
      <c r="I24" s="253" t="s">
        <v>135</v>
      </c>
      <c r="J24" s="253" t="s">
        <v>136</v>
      </c>
      <c r="K24" s="253" t="s">
        <v>153</v>
      </c>
      <c r="L24" s="253" t="s">
        <v>154</v>
      </c>
      <c r="M24" s="253" t="s">
        <v>155</v>
      </c>
      <c r="N24" s="255">
        <v>9</v>
      </c>
      <c r="O24" s="253" t="s">
        <v>84</v>
      </c>
      <c r="P24" s="255">
        <v>3</v>
      </c>
      <c r="Q24" s="255">
        <v>9</v>
      </c>
      <c r="R24" s="252" t="s">
        <v>48</v>
      </c>
      <c r="S24" s="252" t="s">
        <v>48</v>
      </c>
      <c r="T24" s="253" t="s">
        <v>49</v>
      </c>
      <c r="U24" s="253" t="s">
        <v>49</v>
      </c>
    </row>
    <row r="25" spans="2:21" s="254" customFormat="1" ht="69.75" customHeight="1">
      <c r="B25" s="255" t="s">
        <v>156</v>
      </c>
      <c r="C25" s="251" t="s">
        <v>157</v>
      </c>
      <c r="D25" s="251" t="s">
        <v>158</v>
      </c>
      <c r="E25" s="251" t="s">
        <v>87</v>
      </c>
      <c r="F25" s="253" t="s">
        <v>159</v>
      </c>
      <c r="G25" s="253" t="s">
        <v>126</v>
      </c>
      <c r="H25" s="253" t="s">
        <v>127</v>
      </c>
      <c r="I25" s="253" t="s">
        <v>128</v>
      </c>
      <c r="J25" s="253" t="s">
        <v>101</v>
      </c>
      <c r="K25" s="253" t="s">
        <v>160</v>
      </c>
      <c r="L25" s="253" t="s">
        <v>161</v>
      </c>
      <c r="M25" s="253" t="s">
        <v>162</v>
      </c>
      <c r="N25" s="255">
        <v>100</v>
      </c>
      <c r="O25" s="253" t="s">
        <v>47</v>
      </c>
      <c r="P25" s="255">
        <v>70</v>
      </c>
      <c r="Q25" s="255">
        <v>100</v>
      </c>
      <c r="R25" s="252" t="s">
        <v>48</v>
      </c>
      <c r="S25" s="252" t="s">
        <v>48</v>
      </c>
      <c r="T25" s="253" t="s">
        <v>49</v>
      </c>
      <c r="U25" s="253" t="s">
        <v>49</v>
      </c>
    </row>
    <row r="26" spans="2:21" s="254" customFormat="1" ht="69.75" customHeight="1">
      <c r="B26" s="255" t="s">
        <v>163</v>
      </c>
      <c r="C26" s="251" t="s">
        <v>157</v>
      </c>
      <c r="D26" s="251" t="s">
        <v>158</v>
      </c>
      <c r="E26" s="251" t="s">
        <v>87</v>
      </c>
      <c r="F26" s="253" t="s">
        <v>159</v>
      </c>
      <c r="G26" s="253" t="s">
        <v>126</v>
      </c>
      <c r="H26" s="253" t="s">
        <v>127</v>
      </c>
      <c r="I26" s="253" t="s">
        <v>143</v>
      </c>
      <c r="J26" s="253" t="s">
        <v>164</v>
      </c>
      <c r="K26" s="253" t="s">
        <v>165</v>
      </c>
      <c r="L26" s="253" t="s">
        <v>166</v>
      </c>
      <c r="M26" s="253" t="s">
        <v>167</v>
      </c>
      <c r="N26" s="255">
        <v>2</v>
      </c>
      <c r="O26" s="253" t="s">
        <v>84</v>
      </c>
      <c r="P26" s="255">
        <v>0</v>
      </c>
      <c r="Q26" s="255">
        <v>2</v>
      </c>
      <c r="R26" s="252" t="s">
        <v>48</v>
      </c>
      <c r="S26" s="252" t="s">
        <v>48</v>
      </c>
      <c r="T26" s="253" t="s">
        <v>49</v>
      </c>
      <c r="U26" s="253" t="s">
        <v>49</v>
      </c>
    </row>
    <row r="27" spans="2:21" s="254" customFormat="1" ht="69.75" customHeight="1">
      <c r="B27" s="255" t="s">
        <v>168</v>
      </c>
      <c r="C27" s="251" t="s">
        <v>157</v>
      </c>
      <c r="D27" s="251" t="s">
        <v>158</v>
      </c>
      <c r="E27" s="251" t="s">
        <v>87</v>
      </c>
      <c r="F27" s="253" t="s">
        <v>169</v>
      </c>
      <c r="G27" s="253" t="s">
        <v>126</v>
      </c>
      <c r="H27" s="253" t="s">
        <v>127</v>
      </c>
      <c r="I27" s="253" t="s">
        <v>143</v>
      </c>
      <c r="J27" s="253" t="s">
        <v>144</v>
      </c>
      <c r="K27" s="253" t="s">
        <v>170</v>
      </c>
      <c r="L27" s="253" t="s">
        <v>171</v>
      </c>
      <c r="M27" s="253" t="s">
        <v>172</v>
      </c>
      <c r="N27" s="255">
        <v>3131</v>
      </c>
      <c r="O27" s="253" t="s">
        <v>84</v>
      </c>
      <c r="P27" s="255">
        <v>0</v>
      </c>
      <c r="Q27" s="255">
        <v>3131</v>
      </c>
      <c r="R27" s="252" t="s">
        <v>48</v>
      </c>
      <c r="S27" s="252" t="s">
        <v>48</v>
      </c>
      <c r="T27" s="253" t="s">
        <v>49</v>
      </c>
      <c r="U27" s="253" t="s">
        <v>49</v>
      </c>
    </row>
    <row r="28" spans="2:21" s="254" customFormat="1" ht="69.75" customHeight="1">
      <c r="B28" s="255" t="s">
        <v>173</v>
      </c>
      <c r="C28" s="251" t="s">
        <v>157</v>
      </c>
      <c r="D28" s="251" t="s">
        <v>158</v>
      </c>
      <c r="E28" s="251" t="s">
        <v>87</v>
      </c>
      <c r="F28" s="253" t="s">
        <v>169</v>
      </c>
      <c r="G28" s="253" t="s">
        <v>126</v>
      </c>
      <c r="H28" s="253" t="s">
        <v>127</v>
      </c>
      <c r="I28" s="253" t="s">
        <v>135</v>
      </c>
      <c r="J28" s="253" t="s">
        <v>174</v>
      </c>
      <c r="K28" s="253" t="s">
        <v>175</v>
      </c>
      <c r="L28" s="253" t="s">
        <v>176</v>
      </c>
      <c r="M28" s="253" t="s">
        <v>177</v>
      </c>
      <c r="N28" s="255">
        <v>463</v>
      </c>
      <c r="O28" s="253" t="s">
        <v>84</v>
      </c>
      <c r="P28" s="255">
        <v>0</v>
      </c>
      <c r="Q28" s="255">
        <v>463</v>
      </c>
      <c r="R28" s="252" t="s">
        <v>48</v>
      </c>
      <c r="S28" s="252" t="s">
        <v>48</v>
      </c>
      <c r="T28" s="253" t="s">
        <v>49</v>
      </c>
      <c r="U28" s="253" t="s">
        <v>49</v>
      </c>
    </row>
    <row r="29" spans="2:21" s="254" customFormat="1" ht="69.75" customHeight="1">
      <c r="B29" s="255" t="s">
        <v>178</v>
      </c>
      <c r="C29" s="251" t="s">
        <v>157</v>
      </c>
      <c r="D29" s="251" t="s">
        <v>158</v>
      </c>
      <c r="E29" s="251" t="s">
        <v>87</v>
      </c>
      <c r="F29" s="253" t="s">
        <v>169</v>
      </c>
      <c r="G29" s="253" t="s">
        <v>126</v>
      </c>
      <c r="H29" s="253" t="s">
        <v>179</v>
      </c>
      <c r="I29" s="253" t="s">
        <v>143</v>
      </c>
      <c r="J29" s="253" t="s">
        <v>136</v>
      </c>
      <c r="K29" s="253" t="s">
        <v>180</v>
      </c>
      <c r="L29" s="253" t="s">
        <v>181</v>
      </c>
      <c r="M29" s="253" t="s">
        <v>182</v>
      </c>
      <c r="N29" s="255">
        <v>42</v>
      </c>
      <c r="O29" s="253" t="s">
        <v>84</v>
      </c>
      <c r="P29" s="255">
        <v>0</v>
      </c>
      <c r="Q29" s="255">
        <v>42</v>
      </c>
      <c r="R29" s="252" t="s">
        <v>48</v>
      </c>
      <c r="S29" s="252" t="s">
        <v>48</v>
      </c>
      <c r="T29" s="253" t="s">
        <v>49</v>
      </c>
      <c r="U29" s="253" t="s">
        <v>49</v>
      </c>
    </row>
    <row r="30" spans="2:21" s="254" customFormat="1" ht="69.75" customHeight="1">
      <c r="B30" s="255" t="s">
        <v>183</v>
      </c>
      <c r="C30" s="251" t="s">
        <v>157</v>
      </c>
      <c r="D30" s="251" t="s">
        <v>158</v>
      </c>
      <c r="E30" s="251" t="s">
        <v>87</v>
      </c>
      <c r="F30" s="253" t="s">
        <v>169</v>
      </c>
      <c r="G30" s="253" t="s">
        <v>126</v>
      </c>
      <c r="H30" s="253" t="s">
        <v>127</v>
      </c>
      <c r="I30" s="253" t="s">
        <v>128</v>
      </c>
      <c r="J30" s="253" t="s">
        <v>101</v>
      </c>
      <c r="K30" s="253" t="s">
        <v>184</v>
      </c>
      <c r="L30" s="253" t="s">
        <v>185</v>
      </c>
      <c r="M30" s="253" t="s">
        <v>186</v>
      </c>
      <c r="N30" s="255">
        <v>162</v>
      </c>
      <c r="O30" s="253" t="s">
        <v>84</v>
      </c>
      <c r="P30" s="255">
        <v>54</v>
      </c>
      <c r="Q30" s="255">
        <v>162</v>
      </c>
      <c r="R30" s="252" t="s">
        <v>48</v>
      </c>
      <c r="S30" s="252" t="s">
        <v>48</v>
      </c>
      <c r="T30" s="253" t="s">
        <v>49</v>
      </c>
      <c r="U30" s="253" t="s">
        <v>49</v>
      </c>
    </row>
    <row r="31" spans="2:21" s="254" customFormat="1" ht="69.75" customHeight="1">
      <c r="B31" s="255" t="s">
        <v>187</v>
      </c>
      <c r="C31" s="251" t="s">
        <v>157</v>
      </c>
      <c r="D31" s="251" t="s">
        <v>158</v>
      </c>
      <c r="E31" s="251" t="s">
        <v>87</v>
      </c>
      <c r="F31" s="253" t="s">
        <v>169</v>
      </c>
      <c r="G31" s="253" t="s">
        <v>126</v>
      </c>
      <c r="H31" s="253" t="s">
        <v>127</v>
      </c>
      <c r="I31" s="253" t="s">
        <v>128</v>
      </c>
      <c r="J31" s="253" t="s">
        <v>101</v>
      </c>
      <c r="K31" s="253" t="s">
        <v>188</v>
      </c>
      <c r="L31" s="253" t="s">
        <v>189</v>
      </c>
      <c r="M31" s="253" t="s">
        <v>189</v>
      </c>
      <c r="N31" s="255">
        <v>1</v>
      </c>
      <c r="O31" s="253" t="s">
        <v>84</v>
      </c>
      <c r="P31" s="255">
        <v>0</v>
      </c>
      <c r="Q31" s="255">
        <v>1</v>
      </c>
      <c r="R31" s="252" t="s">
        <v>48</v>
      </c>
      <c r="S31" s="252" t="s">
        <v>48</v>
      </c>
      <c r="T31" s="253" t="s">
        <v>49</v>
      </c>
      <c r="U31" s="253" t="s">
        <v>49</v>
      </c>
    </row>
    <row r="32" spans="2:21" s="254" customFormat="1" ht="69.75" customHeight="1">
      <c r="B32" s="255" t="s">
        <v>190</v>
      </c>
      <c r="C32" s="251" t="s">
        <v>157</v>
      </c>
      <c r="D32" s="251" t="s">
        <v>158</v>
      </c>
      <c r="E32" s="251" t="s">
        <v>87</v>
      </c>
      <c r="F32" s="253" t="s">
        <v>169</v>
      </c>
      <c r="G32" s="253" t="s">
        <v>126</v>
      </c>
      <c r="H32" s="253" t="s">
        <v>127</v>
      </c>
      <c r="I32" s="253" t="s">
        <v>135</v>
      </c>
      <c r="J32" s="253" t="s">
        <v>174</v>
      </c>
      <c r="K32" s="253" t="s">
        <v>191</v>
      </c>
      <c r="L32" s="253" t="s">
        <v>192</v>
      </c>
      <c r="M32" s="253" t="s">
        <v>193</v>
      </c>
      <c r="N32" s="255">
        <v>11</v>
      </c>
      <c r="O32" s="253" t="s">
        <v>84</v>
      </c>
      <c r="P32" s="255">
        <v>0</v>
      </c>
      <c r="Q32" s="255">
        <v>11</v>
      </c>
      <c r="R32" s="252" t="s">
        <v>48</v>
      </c>
      <c r="S32" s="252" t="s">
        <v>48</v>
      </c>
      <c r="T32" s="253" t="s">
        <v>49</v>
      </c>
      <c r="U32" s="253" t="s">
        <v>49</v>
      </c>
    </row>
    <row r="33" spans="2:21" s="254" customFormat="1" ht="69.75" customHeight="1">
      <c r="B33" s="255" t="s">
        <v>194</v>
      </c>
      <c r="C33" s="251" t="s">
        <v>157</v>
      </c>
      <c r="D33" s="251" t="s">
        <v>158</v>
      </c>
      <c r="E33" s="251" t="s">
        <v>87</v>
      </c>
      <c r="F33" s="253" t="s">
        <v>159</v>
      </c>
      <c r="G33" s="253" t="s">
        <v>126</v>
      </c>
      <c r="H33" s="253" t="s">
        <v>127</v>
      </c>
      <c r="I33" s="253" t="s">
        <v>143</v>
      </c>
      <c r="J33" s="253" t="s">
        <v>164</v>
      </c>
      <c r="K33" s="253" t="s">
        <v>195</v>
      </c>
      <c r="L33" s="253" t="s">
        <v>196</v>
      </c>
      <c r="M33" s="253" t="s">
        <v>197</v>
      </c>
      <c r="N33" s="255">
        <v>5</v>
      </c>
      <c r="O33" s="253" t="s">
        <v>84</v>
      </c>
      <c r="P33" s="255">
        <v>0</v>
      </c>
      <c r="Q33" s="255">
        <v>5</v>
      </c>
      <c r="R33" s="252" t="s">
        <v>48</v>
      </c>
      <c r="S33" s="252" t="s">
        <v>48</v>
      </c>
      <c r="T33" s="253" t="s">
        <v>49</v>
      </c>
      <c r="U33" s="253" t="s">
        <v>49</v>
      </c>
    </row>
    <row r="34" spans="2:21" s="254" customFormat="1" ht="69.75" customHeight="1">
      <c r="B34" s="255" t="s">
        <v>198</v>
      </c>
      <c r="C34" s="251" t="s">
        <v>141</v>
      </c>
      <c r="D34" s="251" t="s">
        <v>142</v>
      </c>
      <c r="E34" s="251" t="s">
        <v>87</v>
      </c>
      <c r="F34" s="253" t="s">
        <v>199</v>
      </c>
      <c r="G34" s="253" t="s">
        <v>126</v>
      </c>
      <c r="H34" s="253" t="s">
        <v>127</v>
      </c>
      <c r="I34" s="253" t="s">
        <v>143</v>
      </c>
      <c r="J34" s="253" t="s">
        <v>144</v>
      </c>
      <c r="K34" s="253" t="s">
        <v>200</v>
      </c>
      <c r="L34" s="253" t="s">
        <v>201</v>
      </c>
      <c r="M34" s="253" t="s">
        <v>202</v>
      </c>
      <c r="N34" s="255">
        <v>56</v>
      </c>
      <c r="O34" s="253" t="s">
        <v>84</v>
      </c>
      <c r="P34" s="255">
        <v>0</v>
      </c>
      <c r="Q34" s="255">
        <v>56</v>
      </c>
      <c r="R34" s="252" t="s">
        <v>48</v>
      </c>
      <c r="S34" s="252" t="s">
        <v>48</v>
      </c>
      <c r="T34" s="253" t="s">
        <v>49</v>
      </c>
      <c r="U34" s="253" t="s">
        <v>49</v>
      </c>
    </row>
    <row r="35" spans="2:21" s="254" customFormat="1" ht="69.75" customHeight="1">
      <c r="B35" s="255" t="s">
        <v>203</v>
      </c>
      <c r="C35" s="251" t="s">
        <v>141</v>
      </c>
      <c r="D35" s="251" t="s">
        <v>142</v>
      </c>
      <c r="E35" s="251" t="s">
        <v>87</v>
      </c>
      <c r="F35" s="253" t="s">
        <v>199</v>
      </c>
      <c r="G35" s="253" t="s">
        <v>126</v>
      </c>
      <c r="H35" s="253" t="s">
        <v>127</v>
      </c>
      <c r="I35" s="253" t="s">
        <v>143</v>
      </c>
      <c r="J35" s="253" t="s">
        <v>144</v>
      </c>
      <c r="K35" s="253" t="s">
        <v>204</v>
      </c>
      <c r="L35" s="253" t="s">
        <v>205</v>
      </c>
      <c r="M35" s="253" t="s">
        <v>206</v>
      </c>
      <c r="N35" s="255">
        <v>5854</v>
      </c>
      <c r="O35" s="253" t="s">
        <v>84</v>
      </c>
      <c r="P35" s="255">
        <v>650</v>
      </c>
      <c r="Q35" s="255">
        <v>5854</v>
      </c>
      <c r="R35" s="252" t="s">
        <v>48</v>
      </c>
      <c r="S35" s="252" t="s">
        <v>48</v>
      </c>
      <c r="T35" s="253" t="s">
        <v>49</v>
      </c>
      <c r="U35" s="253" t="s">
        <v>49</v>
      </c>
    </row>
    <row r="36" spans="2:21" s="254" customFormat="1" ht="69.75" customHeight="1">
      <c r="B36" s="255" t="s">
        <v>207</v>
      </c>
      <c r="C36" s="251" t="s">
        <v>36</v>
      </c>
      <c r="D36" s="251" t="s">
        <v>97</v>
      </c>
      <c r="E36" s="251" t="s">
        <v>87</v>
      </c>
      <c r="F36" s="253" t="s">
        <v>199</v>
      </c>
      <c r="G36" s="253" t="s">
        <v>126</v>
      </c>
      <c r="H36" s="253" t="s">
        <v>127</v>
      </c>
      <c r="I36" s="253" t="s">
        <v>208</v>
      </c>
      <c r="J36" s="253" t="s">
        <v>209</v>
      </c>
      <c r="K36" s="253" t="s">
        <v>210</v>
      </c>
      <c r="L36" s="253" t="s">
        <v>211</v>
      </c>
      <c r="M36" s="253" t="s">
        <v>212</v>
      </c>
      <c r="N36" s="255">
        <v>470</v>
      </c>
      <c r="O36" s="253" t="s">
        <v>84</v>
      </c>
      <c r="P36" s="255">
        <v>280</v>
      </c>
      <c r="Q36" s="255">
        <v>470</v>
      </c>
      <c r="R36" s="252" t="s">
        <v>48</v>
      </c>
      <c r="S36" s="252" t="s">
        <v>48</v>
      </c>
      <c r="T36" s="253" t="s">
        <v>49</v>
      </c>
      <c r="U36" s="253" t="s">
        <v>49</v>
      </c>
    </row>
    <row r="37" spans="2:21" s="254" customFormat="1" ht="69.75" customHeight="1">
      <c r="B37" s="255" t="s">
        <v>213</v>
      </c>
      <c r="C37" s="251" t="s">
        <v>36</v>
      </c>
      <c r="D37" s="251" t="s">
        <v>97</v>
      </c>
      <c r="E37" s="251" t="s">
        <v>87</v>
      </c>
      <c r="F37" s="253" t="s">
        <v>199</v>
      </c>
      <c r="G37" s="253" t="s">
        <v>126</v>
      </c>
      <c r="H37" s="253" t="s">
        <v>127</v>
      </c>
      <c r="I37" s="253" t="s">
        <v>214</v>
      </c>
      <c r="J37" s="253" t="s">
        <v>215</v>
      </c>
      <c r="K37" s="253" t="s">
        <v>216</v>
      </c>
      <c r="L37" s="253" t="s">
        <v>217</v>
      </c>
      <c r="M37" s="253" t="s">
        <v>218</v>
      </c>
      <c r="N37" s="255">
        <v>4</v>
      </c>
      <c r="O37" s="253" t="s">
        <v>84</v>
      </c>
      <c r="P37" s="255">
        <v>2</v>
      </c>
      <c r="Q37" s="255">
        <v>4</v>
      </c>
      <c r="R37" s="252" t="s">
        <v>48</v>
      </c>
      <c r="S37" s="252" t="s">
        <v>48</v>
      </c>
      <c r="T37" s="253" t="s">
        <v>49</v>
      </c>
      <c r="U37" s="253" t="s">
        <v>49</v>
      </c>
    </row>
    <row r="38" spans="2:21" s="254" customFormat="1" ht="69.75" customHeight="1">
      <c r="B38" s="255" t="s">
        <v>219</v>
      </c>
      <c r="C38" s="251" t="s">
        <v>141</v>
      </c>
      <c r="D38" s="251" t="s">
        <v>142</v>
      </c>
      <c r="E38" s="251" t="s">
        <v>87</v>
      </c>
      <c r="F38" s="253" t="s">
        <v>220</v>
      </c>
      <c r="G38" s="253" t="s">
        <v>126</v>
      </c>
      <c r="H38" s="253" t="s">
        <v>127</v>
      </c>
      <c r="I38" s="253" t="s">
        <v>143</v>
      </c>
      <c r="J38" s="253" t="s">
        <v>164</v>
      </c>
      <c r="K38" s="253" t="s">
        <v>221</v>
      </c>
      <c r="L38" s="253" t="s">
        <v>222</v>
      </c>
      <c r="M38" s="253" t="s">
        <v>223</v>
      </c>
      <c r="N38" s="255">
        <v>91</v>
      </c>
      <c r="O38" s="253" t="s">
        <v>84</v>
      </c>
      <c r="P38" s="255">
        <v>0</v>
      </c>
      <c r="Q38" s="255">
        <v>91</v>
      </c>
      <c r="R38" s="252" t="s">
        <v>48</v>
      </c>
      <c r="S38" s="252" t="s">
        <v>48</v>
      </c>
      <c r="T38" s="253" t="s">
        <v>49</v>
      </c>
      <c r="U38" s="253" t="s">
        <v>49</v>
      </c>
    </row>
    <row r="39" spans="2:21" s="254" customFormat="1" ht="69.75" customHeight="1">
      <c r="B39" s="255" t="s">
        <v>224</v>
      </c>
      <c r="C39" s="251" t="s">
        <v>141</v>
      </c>
      <c r="D39" s="251" t="s">
        <v>142</v>
      </c>
      <c r="E39" s="251" t="s">
        <v>87</v>
      </c>
      <c r="F39" s="253" t="s">
        <v>220</v>
      </c>
      <c r="G39" s="253" t="s">
        <v>126</v>
      </c>
      <c r="H39" s="253" t="s">
        <v>127</v>
      </c>
      <c r="I39" s="253" t="s">
        <v>143</v>
      </c>
      <c r="J39" s="253" t="s">
        <v>225</v>
      </c>
      <c r="K39" s="253" t="s">
        <v>226</v>
      </c>
      <c r="L39" s="253" t="s">
        <v>227</v>
      </c>
      <c r="M39" s="253" t="s">
        <v>228</v>
      </c>
      <c r="N39" s="255">
        <v>13</v>
      </c>
      <c r="O39" s="253" t="s">
        <v>84</v>
      </c>
      <c r="P39" s="255">
        <v>0</v>
      </c>
      <c r="Q39" s="255">
        <v>13</v>
      </c>
      <c r="R39" s="252" t="s">
        <v>48</v>
      </c>
      <c r="S39" s="252" t="s">
        <v>48</v>
      </c>
      <c r="T39" s="253" t="s">
        <v>49</v>
      </c>
      <c r="U39" s="253" t="s">
        <v>49</v>
      </c>
    </row>
    <row r="40" spans="2:21" s="254" customFormat="1" ht="69.75" customHeight="1">
      <c r="B40" s="255" t="s">
        <v>229</v>
      </c>
      <c r="C40" s="251" t="s">
        <v>36</v>
      </c>
      <c r="D40" s="251" t="s">
        <v>230</v>
      </c>
      <c r="E40" s="251" t="s">
        <v>87</v>
      </c>
      <c r="F40" s="253" t="s">
        <v>220</v>
      </c>
      <c r="G40" s="253" t="s">
        <v>126</v>
      </c>
      <c r="H40" s="253" t="s">
        <v>127</v>
      </c>
      <c r="I40" s="253" t="s">
        <v>135</v>
      </c>
      <c r="J40" s="253" t="s">
        <v>113</v>
      </c>
      <c r="K40" s="253" t="s">
        <v>231</v>
      </c>
      <c r="L40" s="253" t="s">
        <v>232</v>
      </c>
      <c r="M40" s="253" t="s">
        <v>233</v>
      </c>
      <c r="N40" s="255">
        <v>1</v>
      </c>
      <c r="O40" s="253" t="s">
        <v>84</v>
      </c>
      <c r="P40" s="255">
        <v>0</v>
      </c>
      <c r="Q40" s="255">
        <v>1</v>
      </c>
      <c r="R40" s="252" t="s">
        <v>48</v>
      </c>
      <c r="S40" s="252" t="s">
        <v>48</v>
      </c>
      <c r="T40" s="253" t="s">
        <v>49</v>
      </c>
      <c r="U40" s="253" t="s">
        <v>49</v>
      </c>
    </row>
    <row r="41" spans="2:21" s="254" customFormat="1" ht="69.75" customHeight="1">
      <c r="B41" s="255" t="s">
        <v>234</v>
      </c>
      <c r="C41" s="251" t="s">
        <v>36</v>
      </c>
      <c r="D41" s="251" t="s">
        <v>97</v>
      </c>
      <c r="E41" s="251" t="s">
        <v>87</v>
      </c>
      <c r="F41" s="253" t="s">
        <v>220</v>
      </c>
      <c r="G41" s="253" t="s">
        <v>126</v>
      </c>
      <c r="H41" s="253" t="s">
        <v>127</v>
      </c>
      <c r="I41" s="253" t="s">
        <v>135</v>
      </c>
      <c r="J41" s="253" t="s">
        <v>235</v>
      </c>
      <c r="K41" s="253" t="s">
        <v>236</v>
      </c>
      <c r="L41" s="253" t="s">
        <v>237</v>
      </c>
      <c r="M41" s="253" t="s">
        <v>238</v>
      </c>
      <c r="N41" s="255">
        <v>13</v>
      </c>
      <c r="O41" s="253" t="s">
        <v>84</v>
      </c>
      <c r="P41" s="255">
        <v>0</v>
      </c>
      <c r="Q41" s="255">
        <v>13</v>
      </c>
      <c r="R41" s="252" t="s">
        <v>48</v>
      </c>
      <c r="S41" s="252" t="s">
        <v>48</v>
      </c>
      <c r="T41" s="253" t="s">
        <v>49</v>
      </c>
      <c r="U41" s="253" t="s">
        <v>49</v>
      </c>
    </row>
    <row r="42" spans="2:21" s="254" customFormat="1" ht="69.75" customHeight="1">
      <c r="B42" s="255" t="s">
        <v>239</v>
      </c>
      <c r="C42" s="251" t="s">
        <v>36</v>
      </c>
      <c r="D42" s="251" t="s">
        <v>240</v>
      </c>
      <c r="E42" s="251" t="s">
        <v>87</v>
      </c>
      <c r="F42" s="253" t="s">
        <v>220</v>
      </c>
      <c r="G42" s="253" t="s">
        <v>126</v>
      </c>
      <c r="H42" s="253" t="s">
        <v>127</v>
      </c>
      <c r="I42" s="253" t="s">
        <v>241</v>
      </c>
      <c r="J42" s="253" t="s">
        <v>215</v>
      </c>
      <c r="K42" s="253" t="s">
        <v>242</v>
      </c>
      <c r="L42" s="253" t="s">
        <v>243</v>
      </c>
      <c r="M42" s="253" t="s">
        <v>244</v>
      </c>
      <c r="N42" s="255">
        <v>1</v>
      </c>
      <c r="O42" s="253" t="s">
        <v>84</v>
      </c>
      <c r="P42" s="255">
        <v>0</v>
      </c>
      <c r="Q42" s="255">
        <v>1</v>
      </c>
      <c r="R42" s="252" t="s">
        <v>48</v>
      </c>
      <c r="S42" s="252" t="s">
        <v>48</v>
      </c>
      <c r="T42" s="253" t="s">
        <v>49</v>
      </c>
      <c r="U42" s="253" t="s">
        <v>49</v>
      </c>
    </row>
    <row r="43" spans="2:21" s="254" customFormat="1" ht="69.75" customHeight="1">
      <c r="B43" s="255" t="s">
        <v>245</v>
      </c>
      <c r="C43" s="251" t="s">
        <v>36</v>
      </c>
      <c r="D43" s="251" t="s">
        <v>97</v>
      </c>
      <c r="E43" s="251" t="s">
        <v>87</v>
      </c>
      <c r="F43" s="253" t="s">
        <v>246</v>
      </c>
      <c r="G43" s="253" t="s">
        <v>247</v>
      </c>
      <c r="H43" s="253" t="s">
        <v>248</v>
      </c>
      <c r="I43" s="253" t="s">
        <v>249</v>
      </c>
      <c r="J43" s="253" t="s">
        <v>101</v>
      </c>
      <c r="K43" s="253" t="s">
        <v>250</v>
      </c>
      <c r="L43" s="253" t="s">
        <v>251</v>
      </c>
      <c r="M43" s="253" t="s">
        <v>252</v>
      </c>
      <c r="N43" s="255">
        <v>5</v>
      </c>
      <c r="O43" s="253" t="s">
        <v>84</v>
      </c>
      <c r="P43" s="255">
        <v>0</v>
      </c>
      <c r="Q43" s="255">
        <v>5</v>
      </c>
      <c r="R43" s="255" t="s">
        <v>48</v>
      </c>
      <c r="S43" s="255" t="s">
        <v>48</v>
      </c>
      <c r="T43" s="253" t="s">
        <v>49</v>
      </c>
      <c r="U43" s="253" t="s">
        <v>49</v>
      </c>
    </row>
    <row r="44" spans="2:21" s="254" customFormat="1" ht="69.75" customHeight="1">
      <c r="B44" s="255" t="s">
        <v>253</v>
      </c>
      <c r="C44" s="251" t="s">
        <v>36</v>
      </c>
      <c r="D44" s="251" t="s">
        <v>97</v>
      </c>
      <c r="E44" s="251" t="s">
        <v>87</v>
      </c>
      <c r="F44" s="253" t="s">
        <v>246</v>
      </c>
      <c r="G44" s="253" t="s">
        <v>247</v>
      </c>
      <c r="H44" s="253" t="s">
        <v>248</v>
      </c>
      <c r="I44" s="253" t="s">
        <v>249</v>
      </c>
      <c r="J44" s="253" t="s">
        <v>215</v>
      </c>
      <c r="K44" s="253" t="s">
        <v>254</v>
      </c>
      <c r="L44" s="253" t="s">
        <v>255</v>
      </c>
      <c r="M44" s="253" t="s">
        <v>256</v>
      </c>
      <c r="N44" s="255">
        <v>100</v>
      </c>
      <c r="O44" s="253" t="s">
        <v>58</v>
      </c>
      <c r="P44" s="255">
        <v>20</v>
      </c>
      <c r="Q44" s="255">
        <v>100</v>
      </c>
      <c r="R44" s="255" t="s">
        <v>48</v>
      </c>
      <c r="S44" s="255" t="s">
        <v>48</v>
      </c>
      <c r="T44" s="253" t="s">
        <v>49</v>
      </c>
      <c r="U44" s="253" t="s">
        <v>49</v>
      </c>
    </row>
    <row r="45" spans="2:21" s="254" customFormat="1" ht="69.75" customHeight="1">
      <c r="B45" s="255" t="s">
        <v>257</v>
      </c>
      <c r="C45" s="251" t="s">
        <v>36</v>
      </c>
      <c r="D45" s="251" t="s">
        <v>97</v>
      </c>
      <c r="E45" s="251" t="s">
        <v>87</v>
      </c>
      <c r="F45" s="253" t="s">
        <v>246</v>
      </c>
      <c r="G45" s="253" t="s">
        <v>247</v>
      </c>
      <c r="H45" s="253" t="s">
        <v>248</v>
      </c>
      <c r="I45" s="253" t="s">
        <v>249</v>
      </c>
      <c r="J45" s="253" t="s">
        <v>101</v>
      </c>
      <c r="K45" s="253" t="s">
        <v>258</v>
      </c>
      <c r="L45" s="253" t="s">
        <v>259</v>
      </c>
      <c r="M45" s="253" t="s">
        <v>260</v>
      </c>
      <c r="N45" s="255">
        <v>17</v>
      </c>
      <c r="O45" s="253" t="s">
        <v>84</v>
      </c>
      <c r="P45" s="255">
        <v>0</v>
      </c>
      <c r="Q45" s="255">
        <v>17</v>
      </c>
      <c r="R45" s="255" t="s">
        <v>48</v>
      </c>
      <c r="S45" s="255" t="s">
        <v>48</v>
      </c>
      <c r="T45" s="253" t="s">
        <v>49</v>
      </c>
      <c r="U45" s="253" t="s">
        <v>49</v>
      </c>
    </row>
    <row r="46" spans="2:21" s="254" customFormat="1" ht="69.75" customHeight="1">
      <c r="B46" s="255" t="s">
        <v>261</v>
      </c>
      <c r="C46" s="251" t="s">
        <v>36</v>
      </c>
      <c r="D46" s="251" t="s">
        <v>97</v>
      </c>
      <c r="E46" s="251" t="s">
        <v>87</v>
      </c>
      <c r="F46" s="253" t="s">
        <v>262</v>
      </c>
      <c r="G46" s="253" t="s">
        <v>263</v>
      </c>
      <c r="H46" s="253" t="s">
        <v>264</v>
      </c>
      <c r="I46" s="253" t="s">
        <v>265</v>
      </c>
      <c r="J46" s="253" t="s">
        <v>101</v>
      </c>
      <c r="K46" s="253" t="s">
        <v>266</v>
      </c>
      <c r="L46" s="253" t="s">
        <v>267</v>
      </c>
      <c r="M46" s="253" t="s">
        <v>268</v>
      </c>
      <c r="N46" s="255">
        <v>1</v>
      </c>
      <c r="O46" s="253" t="s">
        <v>84</v>
      </c>
      <c r="P46" s="255">
        <v>0</v>
      </c>
      <c r="Q46" s="255">
        <v>1</v>
      </c>
      <c r="R46" s="252" t="s">
        <v>48</v>
      </c>
      <c r="S46" s="252" t="s">
        <v>48</v>
      </c>
      <c r="T46" s="253" t="s">
        <v>49</v>
      </c>
      <c r="U46" s="253" t="s">
        <v>49</v>
      </c>
    </row>
    <row r="47" spans="2:21" s="254" customFormat="1" ht="69.75" customHeight="1">
      <c r="B47" s="255" t="s">
        <v>269</v>
      </c>
      <c r="C47" s="251" t="s">
        <v>36</v>
      </c>
      <c r="D47" s="251" t="s">
        <v>97</v>
      </c>
      <c r="E47" s="251" t="s">
        <v>87</v>
      </c>
      <c r="F47" s="256" t="s">
        <v>262</v>
      </c>
      <c r="G47" s="253" t="s">
        <v>263</v>
      </c>
      <c r="H47" s="256" t="s">
        <v>264</v>
      </c>
      <c r="I47" s="256" t="s">
        <v>265</v>
      </c>
      <c r="J47" s="253" t="s">
        <v>136</v>
      </c>
      <c r="K47" s="256" t="s">
        <v>270</v>
      </c>
      <c r="L47" s="256" t="s">
        <v>271</v>
      </c>
      <c r="M47" s="253" t="s">
        <v>272</v>
      </c>
      <c r="N47" s="253">
        <v>300</v>
      </c>
      <c r="O47" s="256" t="s">
        <v>84</v>
      </c>
      <c r="P47" s="253">
        <v>0</v>
      </c>
      <c r="Q47" s="256">
        <v>300</v>
      </c>
      <c r="R47" s="252" t="s">
        <v>48</v>
      </c>
      <c r="S47" s="252" t="s">
        <v>48</v>
      </c>
      <c r="T47" s="253" t="s">
        <v>49</v>
      </c>
      <c r="U47" s="253" t="s">
        <v>49</v>
      </c>
    </row>
    <row r="48" spans="2:21" s="254" customFormat="1" ht="69.75" customHeight="1">
      <c r="B48" s="255" t="s">
        <v>273</v>
      </c>
      <c r="C48" s="251" t="s">
        <v>36</v>
      </c>
      <c r="D48" s="251" t="s">
        <v>97</v>
      </c>
      <c r="E48" s="251" t="s">
        <v>87</v>
      </c>
      <c r="F48" s="256" t="s">
        <v>262</v>
      </c>
      <c r="G48" s="253" t="s">
        <v>263</v>
      </c>
      <c r="H48" s="256" t="s">
        <v>264</v>
      </c>
      <c r="I48" s="256" t="s">
        <v>265</v>
      </c>
      <c r="J48" s="253" t="s">
        <v>235</v>
      </c>
      <c r="K48" s="256" t="s">
        <v>274</v>
      </c>
      <c r="L48" s="256" t="s">
        <v>275</v>
      </c>
      <c r="M48" s="253" t="s">
        <v>276</v>
      </c>
      <c r="N48" s="253">
        <v>53</v>
      </c>
      <c r="O48" s="256" t="s">
        <v>84</v>
      </c>
      <c r="P48" s="253">
        <v>0</v>
      </c>
      <c r="Q48" s="256">
        <v>53</v>
      </c>
      <c r="R48" s="252" t="s">
        <v>48</v>
      </c>
      <c r="S48" s="252" t="s">
        <v>48</v>
      </c>
      <c r="T48" s="253" t="s">
        <v>49</v>
      </c>
      <c r="U48" s="253" t="s">
        <v>49</v>
      </c>
    </row>
    <row r="49" spans="2:21" s="254" customFormat="1" ht="69.75" customHeight="1">
      <c r="B49" s="255" t="s">
        <v>277</v>
      </c>
      <c r="C49" s="251" t="s">
        <v>36</v>
      </c>
      <c r="D49" s="251" t="s">
        <v>97</v>
      </c>
      <c r="E49" s="251" t="s">
        <v>87</v>
      </c>
      <c r="F49" s="256" t="s">
        <v>262</v>
      </c>
      <c r="G49" s="253" t="s">
        <v>263</v>
      </c>
      <c r="H49" s="256" t="s">
        <v>264</v>
      </c>
      <c r="I49" s="256" t="s">
        <v>265</v>
      </c>
      <c r="J49" s="253" t="s">
        <v>136</v>
      </c>
      <c r="K49" s="256" t="s">
        <v>278</v>
      </c>
      <c r="L49" s="256" t="s">
        <v>279</v>
      </c>
      <c r="M49" s="253" t="s">
        <v>280</v>
      </c>
      <c r="N49" s="253">
        <v>30</v>
      </c>
      <c r="O49" s="256" t="s">
        <v>84</v>
      </c>
      <c r="P49" s="253">
        <v>0</v>
      </c>
      <c r="Q49" s="256">
        <v>30</v>
      </c>
      <c r="R49" s="252" t="s">
        <v>48</v>
      </c>
      <c r="S49" s="252" t="s">
        <v>48</v>
      </c>
      <c r="T49" s="253" t="s">
        <v>49</v>
      </c>
      <c r="U49" s="253" t="s">
        <v>49</v>
      </c>
    </row>
    <row r="50" spans="2:21" s="254" customFormat="1" ht="69.75" customHeight="1">
      <c r="B50" s="255" t="s">
        <v>281</v>
      </c>
      <c r="C50" s="251" t="s">
        <v>36</v>
      </c>
      <c r="D50" s="251" t="s">
        <v>97</v>
      </c>
      <c r="E50" s="251" t="s">
        <v>87</v>
      </c>
      <c r="F50" s="256" t="s">
        <v>262</v>
      </c>
      <c r="G50" s="253" t="s">
        <v>263</v>
      </c>
      <c r="H50" s="256" t="s">
        <v>264</v>
      </c>
      <c r="I50" s="256" t="s">
        <v>265</v>
      </c>
      <c r="J50" s="253" t="s">
        <v>136</v>
      </c>
      <c r="K50" s="256" t="s">
        <v>282</v>
      </c>
      <c r="L50" s="256" t="s">
        <v>283</v>
      </c>
      <c r="M50" s="253" t="s">
        <v>284</v>
      </c>
      <c r="N50" s="253">
        <v>800</v>
      </c>
      <c r="O50" s="256" t="s">
        <v>285</v>
      </c>
      <c r="P50" s="253">
        <v>0</v>
      </c>
      <c r="Q50" s="256">
        <v>800</v>
      </c>
      <c r="R50" s="252" t="s">
        <v>48</v>
      </c>
      <c r="S50" s="252" t="s">
        <v>48</v>
      </c>
      <c r="T50" s="253" t="s">
        <v>49</v>
      </c>
      <c r="U50" s="253" t="s">
        <v>49</v>
      </c>
    </row>
    <row r="51" spans="2:21" s="254" customFormat="1" ht="69.75" customHeight="1">
      <c r="B51" s="255" t="s">
        <v>286</v>
      </c>
      <c r="C51" s="251" t="s">
        <v>36</v>
      </c>
      <c r="D51" s="251" t="s">
        <v>97</v>
      </c>
      <c r="E51" s="251" t="s">
        <v>287</v>
      </c>
      <c r="F51" s="256" t="s">
        <v>288</v>
      </c>
      <c r="G51" s="253" t="s">
        <v>263</v>
      </c>
      <c r="H51" s="253" t="s">
        <v>264</v>
      </c>
      <c r="I51" s="253" t="s">
        <v>289</v>
      </c>
      <c r="J51" s="253" t="s">
        <v>290</v>
      </c>
      <c r="K51" s="253" t="s">
        <v>291</v>
      </c>
      <c r="L51" s="253" t="s">
        <v>292</v>
      </c>
      <c r="M51" s="253" t="s">
        <v>293</v>
      </c>
      <c r="N51" s="256">
        <v>50000</v>
      </c>
      <c r="O51" s="256" t="s">
        <v>84</v>
      </c>
      <c r="P51" s="265">
        <v>25000</v>
      </c>
      <c r="Q51" s="256">
        <v>50000</v>
      </c>
      <c r="R51" s="252" t="s">
        <v>48</v>
      </c>
      <c r="S51" s="252" t="s">
        <v>48</v>
      </c>
      <c r="T51" s="253" t="s">
        <v>49</v>
      </c>
      <c r="U51" s="253" t="s">
        <v>49</v>
      </c>
    </row>
    <row r="52" spans="2:21" s="254" customFormat="1" ht="69.75" customHeight="1">
      <c r="B52" s="255" t="s">
        <v>294</v>
      </c>
      <c r="C52" s="251" t="s">
        <v>36</v>
      </c>
      <c r="D52" s="251" t="s">
        <v>97</v>
      </c>
      <c r="E52" s="251" t="s">
        <v>287</v>
      </c>
      <c r="F52" s="253" t="s">
        <v>288</v>
      </c>
      <c r="G52" s="253" t="s">
        <v>263</v>
      </c>
      <c r="H52" s="253" t="s">
        <v>264</v>
      </c>
      <c r="I52" s="253" t="s">
        <v>289</v>
      </c>
      <c r="J52" s="253" t="s">
        <v>136</v>
      </c>
      <c r="K52" s="253" t="s">
        <v>295</v>
      </c>
      <c r="L52" s="253" t="s">
        <v>296</v>
      </c>
      <c r="M52" s="253" t="s">
        <v>297</v>
      </c>
      <c r="N52" s="256">
        <v>1000</v>
      </c>
      <c r="O52" s="256" t="s">
        <v>84</v>
      </c>
      <c r="P52" s="265">
        <v>500</v>
      </c>
      <c r="Q52" s="265">
        <v>1000</v>
      </c>
      <c r="R52" s="252" t="s">
        <v>48</v>
      </c>
      <c r="S52" s="252" t="s">
        <v>48</v>
      </c>
      <c r="T52" s="253" t="s">
        <v>49</v>
      </c>
      <c r="U52" s="253" t="s">
        <v>49</v>
      </c>
    </row>
    <row r="53" spans="2:21" s="254" customFormat="1" ht="69.75" customHeight="1">
      <c r="B53" s="255" t="s">
        <v>298</v>
      </c>
      <c r="C53" s="251" t="s">
        <v>36</v>
      </c>
      <c r="D53" s="251" t="s">
        <v>299</v>
      </c>
      <c r="E53" s="251" t="s">
        <v>38</v>
      </c>
      <c r="F53" s="255"/>
      <c r="G53" s="253" t="s">
        <v>52</v>
      </c>
      <c r="H53" s="253" t="s">
        <v>300</v>
      </c>
      <c r="I53" s="253" t="s">
        <v>42</v>
      </c>
      <c r="J53" s="253" t="s">
        <v>43</v>
      </c>
      <c r="K53" s="253" t="s">
        <v>301</v>
      </c>
      <c r="L53" s="253" t="s">
        <v>302</v>
      </c>
      <c r="M53" s="253" t="s">
        <v>303</v>
      </c>
      <c r="N53" s="253">
        <v>100</v>
      </c>
      <c r="O53" s="253" t="s">
        <v>47</v>
      </c>
      <c r="P53" s="252">
        <v>30</v>
      </c>
      <c r="Q53" s="252">
        <v>100</v>
      </c>
      <c r="R53" s="252" t="s">
        <v>48</v>
      </c>
      <c r="S53" s="252" t="s">
        <v>48</v>
      </c>
      <c r="T53" s="253" t="s">
        <v>49</v>
      </c>
      <c r="U53" s="253" t="s">
        <v>49</v>
      </c>
    </row>
    <row r="54" spans="2:21" s="254" customFormat="1" ht="69.75" customHeight="1">
      <c r="B54" s="255" t="s">
        <v>304</v>
      </c>
      <c r="C54" s="251" t="s">
        <v>36</v>
      </c>
      <c r="D54" s="251" t="s">
        <v>305</v>
      </c>
      <c r="E54" s="251" t="s">
        <v>87</v>
      </c>
      <c r="F54" s="253" t="s">
        <v>306</v>
      </c>
      <c r="G54" s="253" t="s">
        <v>89</v>
      </c>
      <c r="H54" s="253" t="s">
        <v>90</v>
      </c>
      <c r="I54" s="253" t="s">
        <v>307</v>
      </c>
      <c r="J54" s="253" t="s">
        <v>215</v>
      </c>
      <c r="K54" s="256" t="s">
        <v>308</v>
      </c>
      <c r="L54" s="256" t="s">
        <v>309</v>
      </c>
      <c r="M54" s="256" t="s">
        <v>310</v>
      </c>
      <c r="N54" s="255">
        <v>19460</v>
      </c>
      <c r="O54" s="255" t="s">
        <v>285</v>
      </c>
      <c r="P54" s="255">
        <v>0</v>
      </c>
      <c r="Q54" s="255">
        <v>19460</v>
      </c>
      <c r="R54" s="252" t="s">
        <v>48</v>
      </c>
      <c r="S54" s="252" t="s">
        <v>48</v>
      </c>
      <c r="T54" s="253" t="s">
        <v>49</v>
      </c>
      <c r="U54" s="253" t="s">
        <v>49</v>
      </c>
    </row>
    <row r="55" spans="2:21" s="254" customFormat="1" ht="69.75" customHeight="1">
      <c r="B55" s="255" t="s">
        <v>311</v>
      </c>
      <c r="C55" s="251" t="s">
        <v>36</v>
      </c>
      <c r="D55" s="251" t="s">
        <v>305</v>
      </c>
      <c r="E55" s="251" t="s">
        <v>87</v>
      </c>
      <c r="F55" s="253" t="s">
        <v>312</v>
      </c>
      <c r="G55" s="253" t="s">
        <v>89</v>
      </c>
      <c r="H55" s="253" t="s">
        <v>90</v>
      </c>
      <c r="I55" s="253" t="s">
        <v>313</v>
      </c>
      <c r="J55" s="253" t="s">
        <v>92</v>
      </c>
      <c r="K55" s="253" t="s">
        <v>314</v>
      </c>
      <c r="L55" s="253" t="s">
        <v>315</v>
      </c>
      <c r="M55" s="253" t="s">
        <v>316</v>
      </c>
      <c r="N55" s="253">
        <v>3</v>
      </c>
      <c r="O55" s="253" t="s">
        <v>84</v>
      </c>
      <c r="P55" s="255">
        <v>0</v>
      </c>
      <c r="Q55" s="253">
        <v>3</v>
      </c>
      <c r="R55" s="252" t="s">
        <v>48</v>
      </c>
      <c r="S55" s="252" t="s">
        <v>48</v>
      </c>
      <c r="T55" s="253" t="s">
        <v>49</v>
      </c>
      <c r="U55" s="253" t="s">
        <v>49</v>
      </c>
    </row>
    <row r="56" spans="2:21" s="254" customFormat="1" ht="69.75" customHeight="1">
      <c r="B56" s="255" t="s">
        <v>317</v>
      </c>
      <c r="C56" s="251" t="s">
        <v>36</v>
      </c>
      <c r="D56" s="251" t="s">
        <v>299</v>
      </c>
      <c r="E56" s="251" t="s">
        <v>38</v>
      </c>
      <c r="F56" s="253" t="s">
        <v>318</v>
      </c>
      <c r="G56" s="253" t="s">
        <v>40</v>
      </c>
      <c r="H56" s="253" t="s">
        <v>319</v>
      </c>
      <c r="I56" s="253" t="s">
        <v>42</v>
      </c>
      <c r="J56" s="253" t="s">
        <v>174</v>
      </c>
      <c r="K56" s="253" t="s">
        <v>320</v>
      </c>
      <c r="L56" s="253" t="s">
        <v>321</v>
      </c>
      <c r="M56" s="253" t="s">
        <v>322</v>
      </c>
      <c r="N56" s="266">
        <v>1</v>
      </c>
      <c r="O56" s="253" t="s">
        <v>47</v>
      </c>
      <c r="P56" s="253">
        <v>50</v>
      </c>
      <c r="Q56" s="253">
        <v>100</v>
      </c>
      <c r="R56" s="252" t="s">
        <v>48</v>
      </c>
      <c r="S56" s="252" t="s">
        <v>48</v>
      </c>
      <c r="T56" s="253" t="s">
        <v>49</v>
      </c>
      <c r="U56" s="253" t="s">
        <v>49</v>
      </c>
    </row>
    <row r="57" spans="2:21" s="254" customFormat="1" ht="69.75" customHeight="1">
      <c r="B57" s="255" t="s">
        <v>323</v>
      </c>
      <c r="C57" s="251" t="s">
        <v>36</v>
      </c>
      <c r="D57" s="251" t="s">
        <v>299</v>
      </c>
      <c r="E57" s="251" t="s">
        <v>38</v>
      </c>
      <c r="F57" s="253" t="s">
        <v>324</v>
      </c>
      <c r="G57" s="253" t="s">
        <v>52</v>
      </c>
      <c r="H57" s="253" t="s">
        <v>325</v>
      </c>
      <c r="I57" s="253" t="s">
        <v>42</v>
      </c>
      <c r="J57" s="253" t="s">
        <v>174</v>
      </c>
      <c r="K57" s="253" t="s">
        <v>326</v>
      </c>
      <c r="L57" s="253" t="s">
        <v>327</v>
      </c>
      <c r="M57" s="253" t="s">
        <v>328</v>
      </c>
      <c r="N57" s="253">
        <v>5</v>
      </c>
      <c r="O57" s="253" t="s">
        <v>84</v>
      </c>
      <c r="P57" s="253">
        <v>3</v>
      </c>
      <c r="Q57" s="253">
        <v>5</v>
      </c>
      <c r="R57" s="252" t="s">
        <v>48</v>
      </c>
      <c r="S57" s="252" t="s">
        <v>48</v>
      </c>
      <c r="T57" s="253" t="s">
        <v>49</v>
      </c>
      <c r="U57" s="253" t="s">
        <v>49</v>
      </c>
    </row>
    <row r="58" spans="2:21" s="254" customFormat="1" ht="69.75" customHeight="1">
      <c r="B58" s="255" t="s">
        <v>329</v>
      </c>
      <c r="C58" s="251" t="s">
        <v>36</v>
      </c>
      <c r="D58" s="251" t="s">
        <v>299</v>
      </c>
      <c r="E58" s="251" t="s">
        <v>38</v>
      </c>
      <c r="F58" s="253" t="s">
        <v>324</v>
      </c>
      <c r="G58" s="253" t="s">
        <v>52</v>
      </c>
      <c r="H58" s="253" t="s">
        <v>325</v>
      </c>
      <c r="I58" s="253" t="s">
        <v>42</v>
      </c>
      <c r="J58" s="253" t="s">
        <v>66</v>
      </c>
      <c r="K58" s="253" t="s">
        <v>330</v>
      </c>
      <c r="L58" s="253" t="s">
        <v>331</v>
      </c>
      <c r="M58" s="253" t="s">
        <v>332</v>
      </c>
      <c r="N58" s="253">
        <v>7</v>
      </c>
      <c r="O58" s="253" t="s">
        <v>84</v>
      </c>
      <c r="P58" s="253">
        <v>4</v>
      </c>
      <c r="Q58" s="253">
        <v>7</v>
      </c>
      <c r="R58" s="252" t="s">
        <v>48</v>
      </c>
      <c r="S58" s="252" t="s">
        <v>48</v>
      </c>
      <c r="T58" s="253" t="s">
        <v>49</v>
      </c>
      <c r="U58" s="253" t="s">
        <v>49</v>
      </c>
    </row>
    <row r="59" spans="2:21" s="254" customFormat="1" ht="69.75" customHeight="1">
      <c r="B59" s="255" t="s">
        <v>333</v>
      </c>
      <c r="C59" s="251" t="s">
        <v>334</v>
      </c>
      <c r="D59" s="251" t="s">
        <v>335</v>
      </c>
      <c r="E59" s="251" t="s">
        <v>87</v>
      </c>
      <c r="F59" s="253" t="s">
        <v>336</v>
      </c>
      <c r="G59" s="253" t="s">
        <v>337</v>
      </c>
      <c r="H59" s="253" t="s">
        <v>338</v>
      </c>
      <c r="I59" s="253" t="s">
        <v>339</v>
      </c>
      <c r="J59" s="253" t="s">
        <v>340</v>
      </c>
      <c r="K59" s="253" t="s">
        <v>341</v>
      </c>
      <c r="L59" s="253" t="s">
        <v>342</v>
      </c>
      <c r="M59" s="253" t="s">
        <v>343</v>
      </c>
      <c r="N59" s="255">
        <v>12500</v>
      </c>
      <c r="O59" s="253" t="s">
        <v>84</v>
      </c>
      <c r="P59" s="255">
        <v>6500</v>
      </c>
      <c r="Q59" s="255">
        <v>12500</v>
      </c>
      <c r="R59" s="252" t="s">
        <v>48</v>
      </c>
      <c r="S59" s="252" t="s">
        <v>48</v>
      </c>
      <c r="T59" s="253" t="s">
        <v>49</v>
      </c>
      <c r="U59" s="267" t="s">
        <v>49</v>
      </c>
    </row>
    <row r="60" spans="2:21" s="254" customFormat="1" ht="69.75" customHeight="1">
      <c r="B60" s="255" t="s">
        <v>344</v>
      </c>
      <c r="C60" s="251" t="s">
        <v>334</v>
      </c>
      <c r="D60" s="251" t="s">
        <v>335</v>
      </c>
      <c r="E60" s="251" t="s">
        <v>87</v>
      </c>
      <c r="F60" s="253" t="s">
        <v>336</v>
      </c>
      <c r="G60" s="253" t="s">
        <v>337</v>
      </c>
      <c r="H60" s="253" t="s">
        <v>338</v>
      </c>
      <c r="I60" s="253" t="s">
        <v>339</v>
      </c>
      <c r="J60" s="253" t="s">
        <v>215</v>
      </c>
      <c r="K60" s="253" t="s">
        <v>345</v>
      </c>
      <c r="L60" s="253" t="s">
        <v>346</v>
      </c>
      <c r="M60" s="253" t="s">
        <v>347</v>
      </c>
      <c r="N60" s="268">
        <v>7200</v>
      </c>
      <c r="O60" s="253" t="s">
        <v>84</v>
      </c>
      <c r="P60" s="255">
        <v>2700</v>
      </c>
      <c r="Q60" s="255">
        <v>7200</v>
      </c>
      <c r="R60" s="252" t="s">
        <v>48</v>
      </c>
      <c r="S60" s="252" t="s">
        <v>48</v>
      </c>
      <c r="T60" s="253" t="s">
        <v>49</v>
      </c>
      <c r="U60" s="267" t="s">
        <v>49</v>
      </c>
    </row>
    <row r="61" spans="2:21" s="254" customFormat="1" ht="69.75" customHeight="1">
      <c r="B61" s="255" t="s">
        <v>348</v>
      </c>
      <c r="C61" s="251" t="s">
        <v>334</v>
      </c>
      <c r="D61" s="251" t="s">
        <v>335</v>
      </c>
      <c r="E61" s="251" t="s">
        <v>87</v>
      </c>
      <c r="F61" s="253" t="s">
        <v>336</v>
      </c>
      <c r="G61" s="253" t="s">
        <v>337</v>
      </c>
      <c r="H61" s="253" t="s">
        <v>338</v>
      </c>
      <c r="I61" s="253" t="s">
        <v>339</v>
      </c>
      <c r="J61" s="253" t="s">
        <v>215</v>
      </c>
      <c r="K61" s="253" t="s">
        <v>349</v>
      </c>
      <c r="L61" s="253" t="s">
        <v>350</v>
      </c>
      <c r="M61" s="253" t="s">
        <v>351</v>
      </c>
      <c r="N61" s="268">
        <v>4000</v>
      </c>
      <c r="O61" s="253" t="s">
        <v>84</v>
      </c>
      <c r="P61" s="255">
        <v>2000</v>
      </c>
      <c r="Q61" s="255">
        <v>4000</v>
      </c>
      <c r="R61" s="252" t="s">
        <v>48</v>
      </c>
      <c r="S61" s="252" t="s">
        <v>48</v>
      </c>
      <c r="T61" s="253" t="s">
        <v>49</v>
      </c>
      <c r="U61" s="267" t="s">
        <v>49</v>
      </c>
    </row>
    <row r="62" spans="2:21" s="254" customFormat="1" ht="69.75" customHeight="1">
      <c r="B62" s="255" t="s">
        <v>352</v>
      </c>
      <c r="C62" s="251" t="s">
        <v>334</v>
      </c>
      <c r="D62" s="251" t="s">
        <v>335</v>
      </c>
      <c r="E62" s="251" t="s">
        <v>87</v>
      </c>
      <c r="F62" s="253" t="s">
        <v>336</v>
      </c>
      <c r="G62" s="253" t="s">
        <v>337</v>
      </c>
      <c r="H62" s="253" t="s">
        <v>338</v>
      </c>
      <c r="I62" s="253" t="s">
        <v>339</v>
      </c>
      <c r="J62" s="253" t="s">
        <v>215</v>
      </c>
      <c r="K62" s="253" t="s">
        <v>353</v>
      </c>
      <c r="L62" s="253" t="s">
        <v>354</v>
      </c>
      <c r="M62" s="253" t="s">
        <v>355</v>
      </c>
      <c r="N62" s="268">
        <v>3800</v>
      </c>
      <c r="O62" s="253" t="s">
        <v>84</v>
      </c>
      <c r="P62" s="255">
        <v>1900</v>
      </c>
      <c r="Q62" s="255">
        <v>3800</v>
      </c>
      <c r="R62" s="252" t="s">
        <v>48</v>
      </c>
      <c r="S62" s="252" t="s">
        <v>48</v>
      </c>
      <c r="T62" s="253" t="s">
        <v>49</v>
      </c>
      <c r="U62" s="267" t="s">
        <v>49</v>
      </c>
    </row>
    <row r="63" spans="2:21" s="254" customFormat="1" ht="69.75" customHeight="1">
      <c r="B63" s="255" t="s">
        <v>356</v>
      </c>
      <c r="C63" s="251" t="s">
        <v>334</v>
      </c>
      <c r="D63" s="251" t="s">
        <v>335</v>
      </c>
      <c r="E63" s="251" t="s">
        <v>87</v>
      </c>
      <c r="F63" s="253" t="s">
        <v>336</v>
      </c>
      <c r="G63" s="253" t="s">
        <v>337</v>
      </c>
      <c r="H63" s="253" t="s">
        <v>338</v>
      </c>
      <c r="I63" s="253" t="s">
        <v>339</v>
      </c>
      <c r="J63" s="253" t="s">
        <v>174</v>
      </c>
      <c r="K63" s="253" t="s">
        <v>357</v>
      </c>
      <c r="L63" s="253" t="s">
        <v>358</v>
      </c>
      <c r="M63" s="253" t="s">
        <v>359</v>
      </c>
      <c r="N63" s="255">
        <v>7</v>
      </c>
      <c r="O63" s="253" t="s">
        <v>84</v>
      </c>
      <c r="P63" s="255">
        <v>0</v>
      </c>
      <c r="Q63" s="255">
        <v>7</v>
      </c>
      <c r="R63" s="252" t="s">
        <v>48</v>
      </c>
      <c r="S63" s="252" t="s">
        <v>48</v>
      </c>
      <c r="T63" s="253" t="s">
        <v>49</v>
      </c>
      <c r="U63" s="267" t="s">
        <v>49</v>
      </c>
    </row>
    <row r="64" spans="2:21" s="254" customFormat="1" ht="69.75" customHeight="1">
      <c r="B64" s="255" t="s">
        <v>360</v>
      </c>
      <c r="C64" s="251" t="s">
        <v>334</v>
      </c>
      <c r="D64" s="251" t="s">
        <v>335</v>
      </c>
      <c r="E64" s="251" t="s">
        <v>87</v>
      </c>
      <c r="F64" s="253" t="s">
        <v>336</v>
      </c>
      <c r="G64" s="253" t="s">
        <v>337</v>
      </c>
      <c r="H64" s="253" t="s">
        <v>338</v>
      </c>
      <c r="I64" s="253" t="s">
        <v>339</v>
      </c>
      <c r="J64" s="253" t="s">
        <v>215</v>
      </c>
      <c r="K64" s="253" t="s">
        <v>361</v>
      </c>
      <c r="L64" s="253" t="s">
        <v>362</v>
      </c>
      <c r="M64" s="253" t="s">
        <v>363</v>
      </c>
      <c r="N64" s="255">
        <v>1</v>
      </c>
      <c r="O64" s="253" t="s">
        <v>84</v>
      </c>
      <c r="P64" s="255">
        <v>0</v>
      </c>
      <c r="Q64" s="255">
        <v>1</v>
      </c>
      <c r="R64" s="252" t="s">
        <v>48</v>
      </c>
      <c r="S64" s="252" t="s">
        <v>48</v>
      </c>
      <c r="T64" s="253" t="s">
        <v>49</v>
      </c>
      <c r="U64" s="267"/>
    </row>
    <row r="65" spans="2:21" s="254" customFormat="1" ht="69.75" customHeight="1">
      <c r="B65" s="255" t="s">
        <v>364</v>
      </c>
      <c r="C65" s="251" t="s">
        <v>141</v>
      </c>
      <c r="D65" s="251" t="s">
        <v>142</v>
      </c>
      <c r="E65" s="251" t="s">
        <v>87</v>
      </c>
      <c r="F65" s="256" t="s">
        <v>365</v>
      </c>
      <c r="G65" s="253" t="s">
        <v>337</v>
      </c>
      <c r="H65" s="256" t="s">
        <v>338</v>
      </c>
      <c r="I65" s="256" t="s">
        <v>366</v>
      </c>
      <c r="J65" s="253" t="s">
        <v>174</v>
      </c>
      <c r="K65" s="253" t="s">
        <v>367</v>
      </c>
      <c r="L65" s="253" t="s">
        <v>368</v>
      </c>
      <c r="M65" s="253" t="s">
        <v>369</v>
      </c>
      <c r="N65" s="255">
        <v>1</v>
      </c>
      <c r="O65" s="253" t="s">
        <v>84</v>
      </c>
      <c r="P65" s="255">
        <v>0</v>
      </c>
      <c r="Q65" s="255">
        <v>1</v>
      </c>
      <c r="R65" s="252" t="s">
        <v>48</v>
      </c>
      <c r="S65" s="252" t="s">
        <v>48</v>
      </c>
      <c r="T65" s="253" t="s">
        <v>49</v>
      </c>
      <c r="U65" s="253" t="s">
        <v>49</v>
      </c>
    </row>
    <row r="66" spans="2:21" s="254" customFormat="1" ht="69.75" customHeight="1">
      <c r="B66" s="255" t="s">
        <v>370</v>
      </c>
      <c r="C66" s="251" t="s">
        <v>36</v>
      </c>
      <c r="D66" s="251" t="s">
        <v>240</v>
      </c>
      <c r="E66" s="251" t="s">
        <v>371</v>
      </c>
      <c r="F66" s="253" t="s">
        <v>372</v>
      </c>
      <c r="G66" s="253" t="s">
        <v>337</v>
      </c>
      <c r="H66" s="253" t="s">
        <v>373</v>
      </c>
      <c r="I66" s="253" t="s">
        <v>374</v>
      </c>
      <c r="J66" s="253" t="s">
        <v>375</v>
      </c>
      <c r="K66" s="253" t="s">
        <v>376</v>
      </c>
      <c r="L66" s="253" t="s">
        <v>2126</v>
      </c>
      <c r="M66" s="253" t="s">
        <v>2127</v>
      </c>
      <c r="N66" s="255">
        <v>100</v>
      </c>
      <c r="O66" s="253" t="s">
        <v>105</v>
      </c>
      <c r="P66" s="255">
        <v>0</v>
      </c>
      <c r="Q66" s="255">
        <v>100</v>
      </c>
      <c r="R66" s="252" t="s">
        <v>48</v>
      </c>
      <c r="S66" s="252" t="s">
        <v>48</v>
      </c>
      <c r="T66" s="253" t="s">
        <v>49</v>
      </c>
      <c r="U66" s="253" t="s">
        <v>49</v>
      </c>
    </row>
    <row r="67" spans="2:21" s="254" customFormat="1" ht="69.75" customHeight="1">
      <c r="B67" s="255" t="s">
        <v>377</v>
      </c>
      <c r="C67" s="251" t="s">
        <v>36</v>
      </c>
      <c r="D67" s="251" t="s">
        <v>240</v>
      </c>
      <c r="E67" s="251" t="s">
        <v>371</v>
      </c>
      <c r="F67" s="253" t="s">
        <v>372</v>
      </c>
      <c r="G67" s="253" t="s">
        <v>337</v>
      </c>
      <c r="H67" s="253" t="s">
        <v>373</v>
      </c>
      <c r="I67" s="253" t="s">
        <v>374</v>
      </c>
      <c r="J67" s="253" t="s">
        <v>375</v>
      </c>
      <c r="K67" s="253" t="s">
        <v>378</v>
      </c>
      <c r="L67" s="253" t="s">
        <v>2128</v>
      </c>
      <c r="M67" s="253" t="s">
        <v>2129</v>
      </c>
      <c r="N67" s="255">
        <v>100</v>
      </c>
      <c r="O67" s="253" t="s">
        <v>105</v>
      </c>
      <c r="P67" s="255">
        <v>0</v>
      </c>
      <c r="Q67" s="255">
        <v>100</v>
      </c>
      <c r="R67" s="252" t="s">
        <v>48</v>
      </c>
      <c r="S67" s="252" t="s">
        <v>48</v>
      </c>
      <c r="T67" s="253" t="s">
        <v>49</v>
      </c>
      <c r="U67" s="253" t="s">
        <v>49</v>
      </c>
    </row>
    <row r="68" spans="2:21" s="254" customFormat="1" ht="69.75" customHeight="1">
      <c r="B68" s="255" t="s">
        <v>381</v>
      </c>
      <c r="C68" s="251" t="s">
        <v>36</v>
      </c>
      <c r="D68" s="251" t="s">
        <v>240</v>
      </c>
      <c r="E68" s="251" t="s">
        <v>382</v>
      </c>
      <c r="F68" s="253" t="s">
        <v>372</v>
      </c>
      <c r="G68" s="253" t="s">
        <v>337</v>
      </c>
      <c r="H68" s="253" t="s">
        <v>373</v>
      </c>
      <c r="I68" s="253" t="s">
        <v>374</v>
      </c>
      <c r="J68" s="253" t="s">
        <v>383</v>
      </c>
      <c r="K68" s="253" t="s">
        <v>384</v>
      </c>
      <c r="L68" s="253" t="s">
        <v>385</v>
      </c>
      <c r="M68" s="253" t="s">
        <v>386</v>
      </c>
      <c r="N68" s="255">
        <v>60</v>
      </c>
      <c r="O68" s="253" t="s">
        <v>84</v>
      </c>
      <c r="P68" s="255">
        <v>0</v>
      </c>
      <c r="Q68" s="255">
        <v>120</v>
      </c>
      <c r="R68" s="252" t="s">
        <v>48</v>
      </c>
      <c r="S68" s="252" t="s">
        <v>48</v>
      </c>
      <c r="T68" s="253" t="s">
        <v>49</v>
      </c>
      <c r="U68" s="253" t="s">
        <v>49</v>
      </c>
    </row>
    <row r="69" spans="2:21" s="254" customFormat="1" ht="69.75" customHeight="1">
      <c r="B69" s="255" t="s">
        <v>387</v>
      </c>
      <c r="C69" s="251" t="s">
        <v>36</v>
      </c>
      <c r="D69" s="251" t="s">
        <v>240</v>
      </c>
      <c r="E69" s="251" t="s">
        <v>382</v>
      </c>
      <c r="F69" s="253" t="s">
        <v>372</v>
      </c>
      <c r="G69" s="253" t="s">
        <v>337</v>
      </c>
      <c r="H69" s="253" t="s">
        <v>373</v>
      </c>
      <c r="I69" s="253" t="s">
        <v>374</v>
      </c>
      <c r="J69" s="253" t="s">
        <v>383</v>
      </c>
      <c r="K69" s="253" t="s">
        <v>388</v>
      </c>
      <c r="L69" s="253" t="s">
        <v>389</v>
      </c>
      <c r="M69" s="253" t="s">
        <v>390</v>
      </c>
      <c r="N69" s="255">
        <v>60</v>
      </c>
      <c r="O69" s="253" t="s">
        <v>84</v>
      </c>
      <c r="P69" s="255">
        <v>0</v>
      </c>
      <c r="Q69" s="255">
        <v>120</v>
      </c>
      <c r="R69" s="252" t="s">
        <v>48</v>
      </c>
      <c r="S69" s="252" t="s">
        <v>48</v>
      </c>
      <c r="T69" s="253" t="s">
        <v>49</v>
      </c>
      <c r="U69" s="253" t="s">
        <v>49</v>
      </c>
    </row>
    <row r="70" spans="2:21" s="254" customFormat="1" ht="69.75" customHeight="1">
      <c r="B70" s="255" t="s">
        <v>391</v>
      </c>
      <c r="C70" s="251" t="s">
        <v>36</v>
      </c>
      <c r="D70" s="251" t="s">
        <v>240</v>
      </c>
      <c r="E70" s="251" t="s">
        <v>392</v>
      </c>
      <c r="F70" s="253" t="s">
        <v>372</v>
      </c>
      <c r="G70" s="253" t="s">
        <v>337</v>
      </c>
      <c r="H70" s="253" t="s">
        <v>373</v>
      </c>
      <c r="I70" s="253" t="s">
        <v>393</v>
      </c>
      <c r="J70" s="253" t="s">
        <v>174</v>
      </c>
      <c r="K70" s="253" t="s">
        <v>394</v>
      </c>
      <c r="L70" s="253" t="s">
        <v>395</v>
      </c>
      <c r="M70" s="253" t="s">
        <v>396</v>
      </c>
      <c r="N70" s="253">
        <v>1</v>
      </c>
      <c r="O70" s="253" t="s">
        <v>84</v>
      </c>
      <c r="P70" s="255">
        <v>1</v>
      </c>
      <c r="Q70" s="255">
        <v>1</v>
      </c>
      <c r="R70" s="252" t="s">
        <v>48</v>
      </c>
      <c r="S70" s="252" t="s">
        <v>48</v>
      </c>
      <c r="T70" s="253" t="s">
        <v>49</v>
      </c>
      <c r="U70" s="253" t="s">
        <v>49</v>
      </c>
    </row>
    <row r="71" spans="2:21" s="254" customFormat="1" ht="69.75" customHeight="1">
      <c r="B71" s="255" t="s">
        <v>397</v>
      </c>
      <c r="C71" s="251" t="s">
        <v>36</v>
      </c>
      <c r="D71" s="251" t="s">
        <v>240</v>
      </c>
      <c r="E71" s="251" t="s">
        <v>392</v>
      </c>
      <c r="F71" s="253" t="s">
        <v>372</v>
      </c>
      <c r="G71" s="253" t="s">
        <v>337</v>
      </c>
      <c r="H71" s="253" t="s">
        <v>373</v>
      </c>
      <c r="I71" s="253" t="s">
        <v>393</v>
      </c>
      <c r="J71" s="253" t="s">
        <v>174</v>
      </c>
      <c r="K71" s="253" t="s">
        <v>398</v>
      </c>
      <c r="L71" s="253" t="s">
        <v>399</v>
      </c>
      <c r="M71" s="253" t="s">
        <v>400</v>
      </c>
      <c r="N71" s="253">
        <v>1</v>
      </c>
      <c r="O71" s="253" t="s">
        <v>84</v>
      </c>
      <c r="P71" s="255">
        <v>0</v>
      </c>
      <c r="Q71" s="255">
        <v>1</v>
      </c>
      <c r="R71" s="252" t="s">
        <v>48</v>
      </c>
      <c r="S71" s="252" t="s">
        <v>48</v>
      </c>
      <c r="T71" s="253" t="s">
        <v>49</v>
      </c>
      <c r="U71" s="253" t="s">
        <v>49</v>
      </c>
    </row>
    <row r="72" spans="2:21" s="254" customFormat="1" ht="69.75" customHeight="1">
      <c r="B72" s="255" t="s">
        <v>401</v>
      </c>
      <c r="C72" s="251" t="s">
        <v>36</v>
      </c>
      <c r="D72" s="251" t="s">
        <v>240</v>
      </c>
      <c r="E72" s="251" t="s">
        <v>392</v>
      </c>
      <c r="F72" s="253" t="s">
        <v>372</v>
      </c>
      <c r="G72" s="253" t="s">
        <v>337</v>
      </c>
      <c r="H72" s="253" t="s">
        <v>373</v>
      </c>
      <c r="I72" s="253" t="s">
        <v>393</v>
      </c>
      <c r="J72" s="253" t="s">
        <v>174</v>
      </c>
      <c r="K72" s="253" t="s">
        <v>402</v>
      </c>
      <c r="L72" s="253" t="s">
        <v>403</v>
      </c>
      <c r="M72" s="253" t="s">
        <v>404</v>
      </c>
      <c r="N72" s="253">
        <v>1</v>
      </c>
      <c r="O72" s="253" t="s">
        <v>84</v>
      </c>
      <c r="P72" s="255">
        <v>1</v>
      </c>
      <c r="Q72" s="255">
        <v>1</v>
      </c>
      <c r="R72" s="252" t="s">
        <v>48</v>
      </c>
      <c r="S72" s="252" t="s">
        <v>48</v>
      </c>
      <c r="T72" s="253" t="s">
        <v>49</v>
      </c>
      <c r="U72" s="253" t="s">
        <v>49</v>
      </c>
    </row>
    <row r="73" spans="2:21" s="254" customFormat="1" ht="69.75" customHeight="1">
      <c r="B73" s="255" t="s">
        <v>405</v>
      </c>
      <c r="C73" s="251" t="s">
        <v>36</v>
      </c>
      <c r="D73" s="251" t="s">
        <v>240</v>
      </c>
      <c r="E73" s="251" t="s">
        <v>406</v>
      </c>
      <c r="F73" s="253" t="s">
        <v>372</v>
      </c>
      <c r="G73" s="253" t="s">
        <v>337</v>
      </c>
      <c r="H73" s="253" t="s">
        <v>373</v>
      </c>
      <c r="I73" s="253" t="s">
        <v>393</v>
      </c>
      <c r="J73" s="253" t="s">
        <v>235</v>
      </c>
      <c r="K73" s="253" t="s">
        <v>407</v>
      </c>
      <c r="L73" s="253" t="s">
        <v>408</v>
      </c>
      <c r="M73" s="253" t="s">
        <v>409</v>
      </c>
      <c r="N73" s="253">
        <v>1</v>
      </c>
      <c r="O73" s="253" t="s">
        <v>84</v>
      </c>
      <c r="P73" s="255">
        <v>0</v>
      </c>
      <c r="Q73" s="255">
        <v>1</v>
      </c>
      <c r="R73" s="252" t="s">
        <v>48</v>
      </c>
      <c r="S73" s="252" t="s">
        <v>48</v>
      </c>
      <c r="T73" s="253" t="s">
        <v>49</v>
      </c>
      <c r="U73" s="253" t="s">
        <v>49</v>
      </c>
    </row>
    <row r="74" spans="2:21" s="254" customFormat="1" ht="69.75" customHeight="1">
      <c r="B74" s="255" t="s">
        <v>410</v>
      </c>
      <c r="C74" s="251" t="s">
        <v>36</v>
      </c>
      <c r="D74" s="251" t="s">
        <v>240</v>
      </c>
      <c r="E74" s="251" t="s">
        <v>411</v>
      </c>
      <c r="F74" s="253" t="s">
        <v>372</v>
      </c>
      <c r="G74" s="253" t="s">
        <v>337</v>
      </c>
      <c r="H74" s="253" t="s">
        <v>373</v>
      </c>
      <c r="I74" s="253" t="s">
        <v>393</v>
      </c>
      <c r="J74" s="253" t="s">
        <v>412</v>
      </c>
      <c r="K74" s="253" t="s">
        <v>413</v>
      </c>
      <c r="L74" s="253" t="s">
        <v>414</v>
      </c>
      <c r="M74" s="253" t="s">
        <v>415</v>
      </c>
      <c r="N74" s="253">
        <v>1</v>
      </c>
      <c r="O74" s="253" t="s">
        <v>84</v>
      </c>
      <c r="P74" s="255">
        <v>0</v>
      </c>
      <c r="Q74" s="255">
        <v>1</v>
      </c>
      <c r="R74" s="252" t="s">
        <v>48</v>
      </c>
      <c r="S74" s="252" t="s">
        <v>48</v>
      </c>
      <c r="T74" s="253" t="s">
        <v>49</v>
      </c>
      <c r="U74" s="253" t="s">
        <v>49</v>
      </c>
    </row>
    <row r="75" spans="2:21" s="254" customFormat="1" ht="69.75" customHeight="1">
      <c r="B75" s="255" t="s">
        <v>416</v>
      </c>
      <c r="C75" s="251" t="s">
        <v>36</v>
      </c>
      <c r="D75" s="251" t="s">
        <v>240</v>
      </c>
      <c r="E75" s="251" t="s">
        <v>417</v>
      </c>
      <c r="F75" s="253" t="s">
        <v>372</v>
      </c>
      <c r="G75" s="253" t="s">
        <v>337</v>
      </c>
      <c r="H75" s="253" t="s">
        <v>373</v>
      </c>
      <c r="I75" s="253" t="s">
        <v>393</v>
      </c>
      <c r="J75" s="253" t="s">
        <v>235</v>
      </c>
      <c r="K75" s="253" t="s">
        <v>418</v>
      </c>
      <c r="L75" s="253" t="s">
        <v>419</v>
      </c>
      <c r="M75" s="253" t="s">
        <v>420</v>
      </c>
      <c r="N75" s="253">
        <v>30</v>
      </c>
      <c r="O75" s="253" t="s">
        <v>84</v>
      </c>
      <c r="P75" s="255">
        <v>30</v>
      </c>
      <c r="Q75" s="255">
        <v>30</v>
      </c>
      <c r="R75" s="252" t="s">
        <v>48</v>
      </c>
      <c r="S75" s="252" t="s">
        <v>48</v>
      </c>
      <c r="T75" s="253" t="s">
        <v>49</v>
      </c>
      <c r="U75" s="253" t="s">
        <v>49</v>
      </c>
    </row>
    <row r="76" spans="2:21" s="254" customFormat="1" ht="69.75" customHeight="1">
      <c r="B76" s="255" t="s">
        <v>421</v>
      </c>
      <c r="C76" s="251" t="s">
        <v>36</v>
      </c>
      <c r="D76" s="251" t="s">
        <v>240</v>
      </c>
      <c r="E76" s="251" t="s">
        <v>422</v>
      </c>
      <c r="F76" s="253" t="s">
        <v>372</v>
      </c>
      <c r="G76" s="253" t="s">
        <v>337</v>
      </c>
      <c r="H76" s="253" t="s">
        <v>373</v>
      </c>
      <c r="I76" s="253" t="s">
        <v>393</v>
      </c>
      <c r="J76" s="253" t="s">
        <v>235</v>
      </c>
      <c r="K76" s="253" t="s">
        <v>423</v>
      </c>
      <c r="L76" s="253" t="s">
        <v>424</v>
      </c>
      <c r="M76" s="253" t="s">
        <v>425</v>
      </c>
      <c r="N76" s="253">
        <v>2</v>
      </c>
      <c r="O76" s="253" t="s">
        <v>84</v>
      </c>
      <c r="P76" s="255">
        <v>0</v>
      </c>
      <c r="Q76" s="255">
        <v>2</v>
      </c>
      <c r="R76" s="252" t="s">
        <v>48</v>
      </c>
      <c r="S76" s="252" t="s">
        <v>48</v>
      </c>
      <c r="T76" s="253" t="s">
        <v>49</v>
      </c>
      <c r="U76" s="253" t="s">
        <v>49</v>
      </c>
    </row>
    <row r="77" spans="2:21" s="254" customFormat="1" ht="69.75" customHeight="1">
      <c r="B77" s="255" t="s">
        <v>426</v>
      </c>
      <c r="C77" s="251" t="s">
        <v>36</v>
      </c>
      <c r="D77" s="251" t="s">
        <v>240</v>
      </c>
      <c r="E77" s="251" t="s">
        <v>422</v>
      </c>
      <c r="F77" s="253" t="s">
        <v>372</v>
      </c>
      <c r="G77" s="253" t="s">
        <v>337</v>
      </c>
      <c r="H77" s="253" t="s">
        <v>373</v>
      </c>
      <c r="I77" s="253" t="s">
        <v>393</v>
      </c>
      <c r="J77" s="253" t="s">
        <v>235</v>
      </c>
      <c r="K77" s="253" t="s">
        <v>427</v>
      </c>
      <c r="L77" s="253" t="s">
        <v>428</v>
      </c>
      <c r="M77" s="253" t="s">
        <v>429</v>
      </c>
      <c r="N77" s="253">
        <v>3</v>
      </c>
      <c r="O77" s="253" t="s">
        <v>84</v>
      </c>
      <c r="P77" s="255">
        <v>0</v>
      </c>
      <c r="Q77" s="255">
        <v>3</v>
      </c>
      <c r="R77" s="252" t="s">
        <v>48</v>
      </c>
      <c r="S77" s="252" t="s">
        <v>48</v>
      </c>
      <c r="T77" s="253" t="s">
        <v>49</v>
      </c>
      <c r="U77" s="253" t="s">
        <v>49</v>
      </c>
    </row>
    <row r="78" spans="2:21" s="254" customFormat="1" ht="69.75" customHeight="1">
      <c r="B78" s="255" t="s">
        <v>430</v>
      </c>
      <c r="C78" s="251" t="s">
        <v>36</v>
      </c>
      <c r="D78" s="251" t="s">
        <v>240</v>
      </c>
      <c r="E78" s="251" t="s">
        <v>422</v>
      </c>
      <c r="F78" s="253" t="s">
        <v>372</v>
      </c>
      <c r="G78" s="253" t="s">
        <v>337</v>
      </c>
      <c r="H78" s="253" t="s">
        <v>373</v>
      </c>
      <c r="I78" s="253" t="s">
        <v>393</v>
      </c>
      <c r="J78" s="253" t="s">
        <v>235</v>
      </c>
      <c r="K78" s="253" t="s">
        <v>431</v>
      </c>
      <c r="L78" s="253" t="s">
        <v>432</v>
      </c>
      <c r="M78" s="253" t="s">
        <v>433</v>
      </c>
      <c r="N78" s="253">
        <v>3</v>
      </c>
      <c r="O78" s="253" t="s">
        <v>84</v>
      </c>
      <c r="P78" s="255">
        <v>0</v>
      </c>
      <c r="Q78" s="255">
        <v>3</v>
      </c>
      <c r="R78" s="252" t="s">
        <v>48</v>
      </c>
      <c r="S78" s="252" t="s">
        <v>48</v>
      </c>
      <c r="T78" s="253" t="s">
        <v>49</v>
      </c>
      <c r="U78" s="253" t="s">
        <v>49</v>
      </c>
    </row>
    <row r="79" spans="2:21" s="254" customFormat="1" ht="69.75" customHeight="1">
      <c r="B79" s="255" t="s">
        <v>434</v>
      </c>
      <c r="C79" s="251" t="s">
        <v>141</v>
      </c>
      <c r="D79" s="251" t="s">
        <v>142</v>
      </c>
      <c r="E79" s="251" t="s">
        <v>87</v>
      </c>
      <c r="F79" s="253" t="s">
        <v>435</v>
      </c>
      <c r="G79" s="253" t="s">
        <v>337</v>
      </c>
      <c r="H79" s="253" t="s">
        <v>373</v>
      </c>
      <c r="I79" s="253" t="s">
        <v>436</v>
      </c>
      <c r="J79" s="253" t="s">
        <v>437</v>
      </c>
      <c r="K79" s="253" t="s">
        <v>438</v>
      </c>
      <c r="L79" s="253" t="s">
        <v>439</v>
      </c>
      <c r="M79" s="253" t="s">
        <v>440</v>
      </c>
      <c r="N79" s="255">
        <v>2520</v>
      </c>
      <c r="O79" s="253" t="s">
        <v>84</v>
      </c>
      <c r="P79" s="255">
        <v>0</v>
      </c>
      <c r="Q79" s="255">
        <v>2520</v>
      </c>
      <c r="R79" s="252" t="s">
        <v>48</v>
      </c>
      <c r="S79" s="252" t="s">
        <v>48</v>
      </c>
      <c r="T79" s="253" t="s">
        <v>49</v>
      </c>
      <c r="U79" s="253" t="s">
        <v>49</v>
      </c>
    </row>
    <row r="80" spans="2:21" s="254" customFormat="1" ht="69.75" customHeight="1">
      <c r="B80" s="255" t="s">
        <v>441</v>
      </c>
      <c r="C80" s="251" t="s">
        <v>36</v>
      </c>
      <c r="D80" s="251" t="s">
        <v>240</v>
      </c>
      <c r="E80" s="251" t="s">
        <v>87</v>
      </c>
      <c r="F80" s="253" t="s">
        <v>435</v>
      </c>
      <c r="G80" s="253" t="s">
        <v>337</v>
      </c>
      <c r="H80" s="253" t="s">
        <v>373</v>
      </c>
      <c r="I80" s="253" t="s">
        <v>436</v>
      </c>
      <c r="J80" s="253" t="s">
        <v>101</v>
      </c>
      <c r="K80" s="253" t="s">
        <v>442</v>
      </c>
      <c r="L80" s="253" t="s">
        <v>443</v>
      </c>
      <c r="M80" s="253" t="s">
        <v>444</v>
      </c>
      <c r="N80" s="255">
        <v>1</v>
      </c>
      <c r="O80" s="253" t="s">
        <v>84</v>
      </c>
      <c r="P80" s="255">
        <v>0</v>
      </c>
      <c r="Q80" s="255">
        <v>1</v>
      </c>
      <c r="R80" s="252" t="s">
        <v>48</v>
      </c>
      <c r="S80" s="252" t="s">
        <v>48</v>
      </c>
      <c r="T80" s="253" t="s">
        <v>49</v>
      </c>
      <c r="U80" s="253" t="s">
        <v>49</v>
      </c>
    </row>
    <row r="81" spans="2:21" s="254" customFormat="1" ht="69.75" customHeight="1">
      <c r="B81" s="255" t="s">
        <v>445</v>
      </c>
      <c r="C81" s="251" t="s">
        <v>36</v>
      </c>
      <c r="D81" s="251" t="s">
        <v>299</v>
      </c>
      <c r="E81" s="251" t="s">
        <v>38</v>
      </c>
      <c r="F81" s="253" t="s">
        <v>446</v>
      </c>
      <c r="G81" s="253" t="s">
        <v>40</v>
      </c>
      <c r="H81" s="253" t="s">
        <v>447</v>
      </c>
      <c r="I81" s="253" t="s">
        <v>42</v>
      </c>
      <c r="J81" s="253" t="s">
        <v>66</v>
      </c>
      <c r="K81" s="253" t="s">
        <v>448</v>
      </c>
      <c r="L81" s="253" t="s">
        <v>449</v>
      </c>
      <c r="M81" s="253" t="s">
        <v>450</v>
      </c>
      <c r="N81" s="253">
        <v>1</v>
      </c>
      <c r="O81" s="253" t="s">
        <v>84</v>
      </c>
      <c r="P81" s="253" t="s">
        <v>49</v>
      </c>
      <c r="Q81" s="253">
        <v>1</v>
      </c>
      <c r="R81" s="252" t="s">
        <v>48</v>
      </c>
      <c r="S81" s="252" t="s">
        <v>48</v>
      </c>
      <c r="T81" s="253" t="s">
        <v>49</v>
      </c>
      <c r="U81" s="253" t="s">
        <v>49</v>
      </c>
    </row>
    <row r="82" spans="2:21" s="254" customFormat="1" ht="69.75" customHeight="1">
      <c r="B82" s="255" t="s">
        <v>451</v>
      </c>
      <c r="C82" s="251" t="s">
        <v>36</v>
      </c>
      <c r="D82" s="251" t="s">
        <v>299</v>
      </c>
      <c r="E82" s="251" t="s">
        <v>38</v>
      </c>
      <c r="F82" s="253" t="s">
        <v>446</v>
      </c>
      <c r="G82" s="253" t="s">
        <v>40</v>
      </c>
      <c r="H82" s="253" t="s">
        <v>447</v>
      </c>
      <c r="I82" s="253" t="s">
        <v>42</v>
      </c>
      <c r="J82" s="253" t="s">
        <v>66</v>
      </c>
      <c r="K82" s="253" t="s">
        <v>452</v>
      </c>
      <c r="L82" s="253" t="s">
        <v>453</v>
      </c>
      <c r="M82" s="253" t="s">
        <v>454</v>
      </c>
      <c r="N82" s="253">
        <v>16</v>
      </c>
      <c r="O82" s="253" t="s">
        <v>84</v>
      </c>
      <c r="P82" s="253">
        <v>8</v>
      </c>
      <c r="Q82" s="253">
        <v>16</v>
      </c>
      <c r="R82" s="252" t="s">
        <v>48</v>
      </c>
      <c r="S82" s="252" t="s">
        <v>48</v>
      </c>
      <c r="T82" s="253" t="s">
        <v>49</v>
      </c>
      <c r="U82" s="253" t="s">
        <v>49</v>
      </c>
    </row>
    <row r="83" spans="2:21" s="254" customFormat="1" ht="69.75" customHeight="1">
      <c r="B83" s="255" t="s">
        <v>455</v>
      </c>
      <c r="C83" s="251" t="s">
        <v>36</v>
      </c>
      <c r="D83" s="251" t="s">
        <v>299</v>
      </c>
      <c r="E83" s="251" t="s">
        <v>38</v>
      </c>
      <c r="F83" s="253" t="s">
        <v>446</v>
      </c>
      <c r="G83" s="253" t="s">
        <v>40</v>
      </c>
      <c r="H83" s="253" t="s">
        <v>447</v>
      </c>
      <c r="I83" s="253" t="s">
        <v>42</v>
      </c>
      <c r="J83" s="253" t="s">
        <v>66</v>
      </c>
      <c r="K83" s="253" t="s">
        <v>456</v>
      </c>
      <c r="L83" s="253" t="s">
        <v>457</v>
      </c>
      <c r="M83" s="253" t="s">
        <v>458</v>
      </c>
      <c r="N83" s="253">
        <v>1</v>
      </c>
      <c r="O83" s="253" t="s">
        <v>84</v>
      </c>
      <c r="P83" s="253" t="s">
        <v>49</v>
      </c>
      <c r="Q83" s="253">
        <v>1</v>
      </c>
      <c r="R83" s="252" t="s">
        <v>48</v>
      </c>
      <c r="S83" s="252" t="s">
        <v>48</v>
      </c>
      <c r="T83" s="253" t="s">
        <v>49</v>
      </c>
      <c r="U83" s="253" t="s">
        <v>49</v>
      </c>
    </row>
    <row r="84" spans="2:21" s="254" customFormat="1" ht="69.75" customHeight="1">
      <c r="B84" s="255" t="s">
        <v>459</v>
      </c>
      <c r="C84" s="251" t="s">
        <v>36</v>
      </c>
      <c r="D84" s="251" t="s">
        <v>299</v>
      </c>
      <c r="E84" s="251" t="s">
        <v>38</v>
      </c>
      <c r="F84" s="253" t="s">
        <v>446</v>
      </c>
      <c r="G84" s="253" t="s">
        <v>40</v>
      </c>
      <c r="H84" s="253" t="s">
        <v>447</v>
      </c>
      <c r="I84" s="253" t="s">
        <v>42</v>
      </c>
      <c r="J84" s="253" t="s">
        <v>66</v>
      </c>
      <c r="K84" s="253" t="s">
        <v>2130</v>
      </c>
      <c r="L84" s="253" t="s">
        <v>2131</v>
      </c>
      <c r="M84" s="253" t="s">
        <v>2131</v>
      </c>
      <c r="N84" s="253">
        <v>1</v>
      </c>
      <c r="O84" s="253" t="s">
        <v>84</v>
      </c>
      <c r="P84" s="253">
        <v>0</v>
      </c>
      <c r="Q84" s="253">
        <v>1</v>
      </c>
      <c r="R84" s="252" t="s">
        <v>48</v>
      </c>
      <c r="S84" s="252" t="s">
        <v>48</v>
      </c>
      <c r="T84" s="253" t="s">
        <v>49</v>
      </c>
      <c r="U84" s="253" t="s">
        <v>49</v>
      </c>
    </row>
    <row r="85" spans="2:21" s="254" customFormat="1" ht="69.75" customHeight="1">
      <c r="B85" s="255" t="s">
        <v>460</v>
      </c>
      <c r="C85" s="251" t="s">
        <v>36</v>
      </c>
      <c r="D85" s="251" t="s">
        <v>299</v>
      </c>
      <c r="E85" s="251" t="s">
        <v>38</v>
      </c>
      <c r="F85" s="253" t="s">
        <v>461</v>
      </c>
      <c r="G85" s="253" t="s">
        <v>40</v>
      </c>
      <c r="H85" s="253" t="s">
        <v>462</v>
      </c>
      <c r="I85" s="253" t="s">
        <v>463</v>
      </c>
      <c r="J85" s="253" t="s">
        <v>66</v>
      </c>
      <c r="K85" s="253" t="s">
        <v>464</v>
      </c>
      <c r="L85" s="253" t="s">
        <v>465</v>
      </c>
      <c r="M85" s="253" t="s">
        <v>466</v>
      </c>
      <c r="N85" s="255">
        <v>70</v>
      </c>
      <c r="O85" s="255" t="s">
        <v>58</v>
      </c>
      <c r="P85" s="255">
        <v>70</v>
      </c>
      <c r="Q85" s="255">
        <v>70</v>
      </c>
      <c r="R85" s="252" t="s">
        <v>48</v>
      </c>
      <c r="S85" s="252" t="s">
        <v>48</v>
      </c>
      <c r="T85" s="253" t="s">
        <v>49</v>
      </c>
      <c r="U85" s="253" t="s">
        <v>49</v>
      </c>
    </row>
    <row r="86" spans="2:21" s="254" customFormat="1" ht="69.75" customHeight="1">
      <c r="B86" s="255" t="s">
        <v>467</v>
      </c>
      <c r="C86" s="251" t="s">
        <v>141</v>
      </c>
      <c r="D86" s="251" t="s">
        <v>468</v>
      </c>
      <c r="E86" s="251" t="s">
        <v>38</v>
      </c>
      <c r="F86" s="253" t="s">
        <v>461</v>
      </c>
      <c r="G86" s="253" t="s">
        <v>40</v>
      </c>
      <c r="H86" s="253" t="s">
        <v>469</v>
      </c>
      <c r="I86" s="253" t="s">
        <v>463</v>
      </c>
      <c r="J86" s="253" t="s">
        <v>174</v>
      </c>
      <c r="K86" s="253" t="s">
        <v>470</v>
      </c>
      <c r="L86" s="253" t="s">
        <v>471</v>
      </c>
      <c r="M86" s="253" t="s">
        <v>472</v>
      </c>
      <c r="N86" s="255">
        <v>5</v>
      </c>
      <c r="O86" s="255" t="s">
        <v>84</v>
      </c>
      <c r="P86" s="255">
        <v>2</v>
      </c>
      <c r="Q86" s="255">
        <v>5</v>
      </c>
      <c r="R86" s="252" t="s">
        <v>48</v>
      </c>
      <c r="S86" s="252" t="s">
        <v>48</v>
      </c>
      <c r="T86" s="253" t="s">
        <v>49</v>
      </c>
      <c r="U86" s="253" t="s">
        <v>49</v>
      </c>
    </row>
    <row r="87" spans="2:21" s="254" customFormat="1" ht="69.75" customHeight="1">
      <c r="B87" s="255" t="s">
        <v>473</v>
      </c>
      <c r="C87" s="251" t="s">
        <v>141</v>
      </c>
      <c r="D87" s="251" t="s">
        <v>468</v>
      </c>
      <c r="E87" s="251" t="s">
        <v>38</v>
      </c>
      <c r="F87" s="253" t="s">
        <v>474</v>
      </c>
      <c r="G87" s="253" t="s">
        <v>40</v>
      </c>
      <c r="H87" s="253" t="s">
        <v>462</v>
      </c>
      <c r="I87" s="253" t="s">
        <v>463</v>
      </c>
      <c r="J87" s="253" t="s">
        <v>66</v>
      </c>
      <c r="K87" s="253" t="s">
        <v>475</v>
      </c>
      <c r="L87" s="253" t="s">
        <v>476</v>
      </c>
      <c r="M87" s="253" t="s">
        <v>477</v>
      </c>
      <c r="N87" s="269">
        <v>100</v>
      </c>
      <c r="O87" s="255" t="s">
        <v>58</v>
      </c>
      <c r="P87" s="253">
        <v>30</v>
      </c>
      <c r="Q87" s="269">
        <v>100</v>
      </c>
      <c r="R87" s="252" t="s">
        <v>48</v>
      </c>
      <c r="S87" s="252" t="s">
        <v>48</v>
      </c>
      <c r="T87" s="253" t="s">
        <v>49</v>
      </c>
      <c r="U87" s="253" t="s">
        <v>49</v>
      </c>
    </row>
    <row r="88" spans="2:21" s="254" customFormat="1" ht="69.75" customHeight="1">
      <c r="B88" s="255" t="s">
        <v>478</v>
      </c>
      <c r="C88" s="251" t="s">
        <v>141</v>
      </c>
      <c r="D88" s="251" t="s">
        <v>468</v>
      </c>
      <c r="E88" s="251" t="s">
        <v>38</v>
      </c>
      <c r="F88" s="253" t="s">
        <v>474</v>
      </c>
      <c r="G88" s="253" t="s">
        <v>40</v>
      </c>
      <c r="H88" s="253" t="s">
        <v>462</v>
      </c>
      <c r="I88" s="253" t="s">
        <v>42</v>
      </c>
      <c r="J88" s="253" t="s">
        <v>66</v>
      </c>
      <c r="K88" s="253" t="s">
        <v>479</v>
      </c>
      <c r="L88" s="253" t="s">
        <v>480</v>
      </c>
      <c r="M88" s="253" t="s">
        <v>477</v>
      </c>
      <c r="N88" s="269">
        <v>100</v>
      </c>
      <c r="O88" s="255" t="s">
        <v>58</v>
      </c>
      <c r="P88" s="253">
        <v>30</v>
      </c>
      <c r="Q88" s="269">
        <v>100</v>
      </c>
      <c r="R88" s="252" t="s">
        <v>48</v>
      </c>
      <c r="S88" s="252" t="s">
        <v>48</v>
      </c>
      <c r="T88" s="253" t="s">
        <v>49</v>
      </c>
      <c r="U88" s="253" t="s">
        <v>49</v>
      </c>
    </row>
    <row r="89" spans="2:21" s="254" customFormat="1" ht="69.75" customHeight="1">
      <c r="B89" s="255" t="s">
        <v>481</v>
      </c>
      <c r="C89" s="251" t="s">
        <v>36</v>
      </c>
      <c r="D89" s="251" t="s">
        <v>97</v>
      </c>
      <c r="E89" s="251" t="s">
        <v>38</v>
      </c>
      <c r="F89" s="253" t="s">
        <v>474</v>
      </c>
      <c r="G89" s="253" t="s">
        <v>40</v>
      </c>
      <c r="H89" s="253" t="s">
        <v>462</v>
      </c>
      <c r="I89" s="253" t="s">
        <v>42</v>
      </c>
      <c r="J89" s="253" t="s">
        <v>66</v>
      </c>
      <c r="K89" s="253" t="s">
        <v>482</v>
      </c>
      <c r="L89" s="253" t="s">
        <v>483</v>
      </c>
      <c r="M89" s="253" t="s">
        <v>477</v>
      </c>
      <c r="N89" s="269">
        <v>100</v>
      </c>
      <c r="O89" s="255" t="s">
        <v>58</v>
      </c>
      <c r="P89" s="253">
        <v>30</v>
      </c>
      <c r="Q89" s="269">
        <v>100</v>
      </c>
      <c r="R89" s="252" t="s">
        <v>48</v>
      </c>
      <c r="S89" s="252" t="s">
        <v>48</v>
      </c>
      <c r="T89" s="253" t="s">
        <v>49</v>
      </c>
      <c r="U89" s="253" t="s">
        <v>49</v>
      </c>
    </row>
    <row r="90" spans="2:21" s="254" customFormat="1" ht="69.75" customHeight="1">
      <c r="B90" s="255" t="s">
        <v>489</v>
      </c>
      <c r="C90" s="251" t="s">
        <v>141</v>
      </c>
      <c r="D90" s="251" t="s">
        <v>142</v>
      </c>
      <c r="E90" s="251" t="s">
        <v>287</v>
      </c>
      <c r="F90" s="253" t="s">
        <v>485</v>
      </c>
      <c r="G90" s="253" t="s">
        <v>263</v>
      </c>
      <c r="H90" s="253" t="s">
        <v>264</v>
      </c>
      <c r="I90" s="253" t="s">
        <v>486</v>
      </c>
      <c r="J90" s="253" t="s">
        <v>290</v>
      </c>
      <c r="K90" s="253" t="s">
        <v>490</v>
      </c>
      <c r="L90" s="253" t="s">
        <v>491</v>
      </c>
      <c r="M90" s="253" t="s">
        <v>492</v>
      </c>
      <c r="N90" s="253">
        <v>5</v>
      </c>
      <c r="O90" s="253" t="s">
        <v>84</v>
      </c>
      <c r="P90" s="253">
        <v>0</v>
      </c>
      <c r="Q90" s="253">
        <v>0</v>
      </c>
      <c r="R90" s="253">
        <v>0</v>
      </c>
      <c r="S90" s="253">
        <v>5</v>
      </c>
      <c r="T90" s="253" t="s">
        <v>49</v>
      </c>
      <c r="U90" s="253" t="s">
        <v>49</v>
      </c>
    </row>
    <row r="91" spans="2:21" s="254" customFormat="1" ht="69.75" customHeight="1">
      <c r="B91" s="255" t="s">
        <v>493</v>
      </c>
      <c r="C91" s="251" t="s">
        <v>141</v>
      </c>
      <c r="D91" s="251" t="s">
        <v>142</v>
      </c>
      <c r="E91" s="251" t="s">
        <v>287</v>
      </c>
      <c r="F91" s="253" t="s">
        <v>485</v>
      </c>
      <c r="G91" s="253" t="s">
        <v>263</v>
      </c>
      <c r="H91" s="253" t="s">
        <v>264</v>
      </c>
      <c r="I91" s="253" t="s">
        <v>486</v>
      </c>
      <c r="J91" s="253" t="s">
        <v>164</v>
      </c>
      <c r="K91" s="253" t="s">
        <v>494</v>
      </c>
      <c r="L91" s="253" t="s">
        <v>495</v>
      </c>
      <c r="M91" s="253" t="s">
        <v>496</v>
      </c>
      <c r="N91" s="253">
        <v>7</v>
      </c>
      <c r="O91" s="253" t="s">
        <v>84</v>
      </c>
      <c r="P91" s="253">
        <v>0</v>
      </c>
      <c r="Q91" s="253">
        <v>0</v>
      </c>
      <c r="R91" s="253">
        <v>0</v>
      </c>
      <c r="S91" s="253">
        <v>7</v>
      </c>
      <c r="T91" s="253" t="s">
        <v>49</v>
      </c>
      <c r="U91" s="253" t="s">
        <v>49</v>
      </c>
    </row>
    <row r="92" spans="2:21" s="254" customFormat="1" ht="69.75" customHeight="1">
      <c r="B92" s="255" t="s">
        <v>497</v>
      </c>
      <c r="C92" s="251" t="s">
        <v>141</v>
      </c>
      <c r="D92" s="251" t="s">
        <v>142</v>
      </c>
      <c r="E92" s="251" t="s">
        <v>287</v>
      </c>
      <c r="F92" s="253" t="s">
        <v>485</v>
      </c>
      <c r="G92" s="253" t="s">
        <v>263</v>
      </c>
      <c r="H92" s="253" t="s">
        <v>264</v>
      </c>
      <c r="I92" s="253" t="s">
        <v>486</v>
      </c>
      <c r="J92" s="253" t="s">
        <v>174</v>
      </c>
      <c r="K92" s="253" t="s">
        <v>498</v>
      </c>
      <c r="L92" s="253" t="s">
        <v>499</v>
      </c>
      <c r="M92" s="253" t="s">
        <v>500</v>
      </c>
      <c r="N92" s="253">
        <v>7</v>
      </c>
      <c r="O92" s="253" t="s">
        <v>84</v>
      </c>
      <c r="P92" s="253">
        <v>0</v>
      </c>
      <c r="Q92" s="253">
        <v>0</v>
      </c>
      <c r="R92" s="253">
        <v>0</v>
      </c>
      <c r="S92" s="253">
        <v>7</v>
      </c>
      <c r="T92" s="253" t="s">
        <v>49</v>
      </c>
      <c r="U92" s="253" t="s">
        <v>49</v>
      </c>
    </row>
    <row r="93" spans="2:21" s="254" customFormat="1" ht="69.75" customHeight="1">
      <c r="B93" s="255" t="s">
        <v>501</v>
      </c>
      <c r="C93" s="251" t="s">
        <v>157</v>
      </c>
      <c r="D93" s="251" t="s">
        <v>502</v>
      </c>
      <c r="E93" s="251" t="s">
        <v>287</v>
      </c>
      <c r="F93" s="253" t="s">
        <v>503</v>
      </c>
      <c r="G93" s="253" t="s">
        <v>263</v>
      </c>
      <c r="H93" s="253" t="s">
        <v>264</v>
      </c>
      <c r="I93" s="253" t="s">
        <v>504</v>
      </c>
      <c r="J93" s="253" t="s">
        <v>225</v>
      </c>
      <c r="K93" s="253" t="s">
        <v>505</v>
      </c>
      <c r="L93" s="253" t="s">
        <v>506</v>
      </c>
      <c r="M93" s="253" t="s">
        <v>507</v>
      </c>
      <c r="N93" s="253">
        <v>135669</v>
      </c>
      <c r="O93" s="253" t="s">
        <v>84</v>
      </c>
      <c r="P93" s="253">
        <v>0</v>
      </c>
      <c r="Q93" s="253">
        <v>0</v>
      </c>
      <c r="R93" s="253">
        <v>0</v>
      </c>
      <c r="S93" s="253">
        <v>135669</v>
      </c>
      <c r="T93" s="253" t="s">
        <v>49</v>
      </c>
      <c r="U93" s="253" t="s">
        <v>49</v>
      </c>
    </row>
    <row r="94" spans="2:21" s="254" customFormat="1" ht="69.75" customHeight="1">
      <c r="B94" s="255" t="s">
        <v>508</v>
      </c>
      <c r="C94" s="251" t="s">
        <v>157</v>
      </c>
      <c r="D94" s="251" t="s">
        <v>502</v>
      </c>
      <c r="E94" s="251" t="s">
        <v>287</v>
      </c>
      <c r="F94" s="253" t="s">
        <v>503</v>
      </c>
      <c r="G94" s="253" t="s">
        <v>263</v>
      </c>
      <c r="H94" s="253" t="s">
        <v>264</v>
      </c>
      <c r="I94" s="253" t="s">
        <v>504</v>
      </c>
      <c r="J94" s="253" t="s">
        <v>437</v>
      </c>
      <c r="K94" s="253" t="s">
        <v>509</v>
      </c>
      <c r="L94" s="253" t="s">
        <v>510</v>
      </c>
      <c r="M94" s="253" t="s">
        <v>511</v>
      </c>
      <c r="N94" s="253">
        <v>90</v>
      </c>
      <c r="O94" s="253" t="s">
        <v>84</v>
      </c>
      <c r="P94" s="253">
        <v>0</v>
      </c>
      <c r="Q94" s="253">
        <v>0</v>
      </c>
      <c r="R94" s="253">
        <v>0</v>
      </c>
      <c r="S94" s="253">
        <v>90</v>
      </c>
      <c r="T94" s="253" t="s">
        <v>49</v>
      </c>
      <c r="U94" s="253" t="s">
        <v>49</v>
      </c>
    </row>
    <row r="95" spans="2:21" s="254" customFormat="1" ht="69.75" customHeight="1">
      <c r="B95" s="255" t="s">
        <v>512</v>
      </c>
      <c r="C95" s="251" t="s">
        <v>157</v>
      </c>
      <c r="D95" s="251" t="s">
        <v>513</v>
      </c>
      <c r="E95" s="251" t="s">
        <v>287</v>
      </c>
      <c r="F95" s="253" t="s">
        <v>503</v>
      </c>
      <c r="G95" s="253" t="s">
        <v>263</v>
      </c>
      <c r="H95" s="253" t="s">
        <v>264</v>
      </c>
      <c r="I95" s="253" t="s">
        <v>504</v>
      </c>
      <c r="J95" s="253" t="s">
        <v>437</v>
      </c>
      <c r="K95" s="253" t="s">
        <v>514</v>
      </c>
      <c r="L95" s="253" t="s">
        <v>515</v>
      </c>
      <c r="M95" s="253" t="s">
        <v>516</v>
      </c>
      <c r="N95" s="253">
        <v>300</v>
      </c>
      <c r="O95" s="253" t="s">
        <v>84</v>
      </c>
      <c r="P95" s="253">
        <v>0</v>
      </c>
      <c r="Q95" s="253">
        <v>0</v>
      </c>
      <c r="R95" s="253">
        <v>0</v>
      </c>
      <c r="S95" s="253">
        <v>300</v>
      </c>
      <c r="T95" s="253" t="s">
        <v>49</v>
      </c>
      <c r="U95" s="253" t="s">
        <v>49</v>
      </c>
    </row>
    <row r="96" spans="2:21" s="254" customFormat="1" ht="69.75" customHeight="1">
      <c r="B96" s="255" t="s">
        <v>517</v>
      </c>
      <c r="C96" s="251" t="s">
        <v>157</v>
      </c>
      <c r="D96" s="251" t="s">
        <v>513</v>
      </c>
      <c r="E96" s="251" t="s">
        <v>287</v>
      </c>
      <c r="F96" s="253" t="s">
        <v>503</v>
      </c>
      <c r="G96" s="253" t="s">
        <v>263</v>
      </c>
      <c r="H96" s="253" t="s">
        <v>264</v>
      </c>
      <c r="I96" s="253" t="s">
        <v>504</v>
      </c>
      <c r="J96" s="253" t="s">
        <v>437</v>
      </c>
      <c r="K96" s="253" t="s">
        <v>518</v>
      </c>
      <c r="L96" s="253" t="s">
        <v>519</v>
      </c>
      <c r="M96" s="253" t="s">
        <v>520</v>
      </c>
      <c r="N96" s="253">
        <v>1</v>
      </c>
      <c r="O96" s="253" t="s">
        <v>84</v>
      </c>
      <c r="P96" s="253">
        <v>0</v>
      </c>
      <c r="Q96" s="253">
        <v>0</v>
      </c>
      <c r="R96" s="253">
        <v>0</v>
      </c>
      <c r="S96" s="253">
        <v>1</v>
      </c>
      <c r="T96" s="253" t="s">
        <v>49</v>
      </c>
      <c r="U96" s="253" t="s">
        <v>49</v>
      </c>
    </row>
    <row r="97" spans="2:21" s="254" customFormat="1" ht="69.75" customHeight="1">
      <c r="B97" s="255" t="s">
        <v>521</v>
      </c>
      <c r="C97" s="251" t="s">
        <v>157</v>
      </c>
      <c r="D97" s="251" t="s">
        <v>157</v>
      </c>
      <c r="E97" s="251" t="s">
        <v>287</v>
      </c>
      <c r="F97" s="253" t="s">
        <v>503</v>
      </c>
      <c r="G97" s="253" t="s">
        <v>263</v>
      </c>
      <c r="H97" s="253" t="s">
        <v>264</v>
      </c>
      <c r="I97" s="253" t="s">
        <v>504</v>
      </c>
      <c r="J97" s="253" t="s">
        <v>101</v>
      </c>
      <c r="K97" s="253" t="s">
        <v>522</v>
      </c>
      <c r="L97" s="253" t="s">
        <v>523</v>
      </c>
      <c r="M97" s="253" t="s">
        <v>524</v>
      </c>
      <c r="N97" s="253">
        <v>100</v>
      </c>
      <c r="O97" s="253" t="s">
        <v>58</v>
      </c>
      <c r="P97" s="253">
        <v>50</v>
      </c>
      <c r="Q97" s="253">
        <v>100</v>
      </c>
      <c r="R97" s="252" t="s">
        <v>48</v>
      </c>
      <c r="S97" s="252" t="s">
        <v>48</v>
      </c>
      <c r="T97" s="253" t="s">
        <v>49</v>
      </c>
      <c r="U97" s="253" t="s">
        <v>49</v>
      </c>
    </row>
    <row r="98" spans="2:21" s="254" customFormat="1" ht="69.75" customHeight="1">
      <c r="B98" s="255" t="s">
        <v>525</v>
      </c>
      <c r="C98" s="251" t="s">
        <v>157</v>
      </c>
      <c r="D98" s="251" t="s">
        <v>513</v>
      </c>
      <c r="E98" s="251" t="s">
        <v>287</v>
      </c>
      <c r="F98" s="253" t="s">
        <v>503</v>
      </c>
      <c r="G98" s="253" t="s">
        <v>263</v>
      </c>
      <c r="H98" s="253" t="s">
        <v>264</v>
      </c>
      <c r="I98" s="253" t="s">
        <v>504</v>
      </c>
      <c r="J98" s="253" t="s">
        <v>174</v>
      </c>
      <c r="K98" s="253" t="s">
        <v>526</v>
      </c>
      <c r="L98" s="253" t="s">
        <v>527</v>
      </c>
      <c r="M98" s="253" t="s">
        <v>528</v>
      </c>
      <c r="N98" s="253">
        <v>100</v>
      </c>
      <c r="O98" s="253" t="s">
        <v>58</v>
      </c>
      <c r="P98" s="255">
        <v>50</v>
      </c>
      <c r="Q98" s="255">
        <v>100</v>
      </c>
      <c r="R98" s="252" t="s">
        <v>48</v>
      </c>
      <c r="S98" s="252" t="s">
        <v>48</v>
      </c>
      <c r="T98" s="253" t="s">
        <v>49</v>
      </c>
      <c r="U98" s="253" t="s">
        <v>49</v>
      </c>
    </row>
    <row r="99" spans="2:21" s="254" customFormat="1" ht="69.75" customHeight="1">
      <c r="B99" s="255" t="s">
        <v>529</v>
      </c>
      <c r="C99" s="251" t="s">
        <v>157</v>
      </c>
      <c r="D99" s="251" t="s">
        <v>513</v>
      </c>
      <c r="E99" s="251" t="s">
        <v>287</v>
      </c>
      <c r="F99" s="253" t="s">
        <v>503</v>
      </c>
      <c r="G99" s="253" t="s">
        <v>263</v>
      </c>
      <c r="H99" s="253" t="s">
        <v>264</v>
      </c>
      <c r="I99" s="253" t="s">
        <v>504</v>
      </c>
      <c r="J99" s="253" t="s">
        <v>174</v>
      </c>
      <c r="K99" s="253" t="s">
        <v>530</v>
      </c>
      <c r="L99" s="253" t="s">
        <v>531</v>
      </c>
      <c r="M99" s="253" t="s">
        <v>532</v>
      </c>
      <c r="N99" s="253">
        <v>100</v>
      </c>
      <c r="O99" s="253" t="s">
        <v>58</v>
      </c>
      <c r="P99" s="255">
        <v>50</v>
      </c>
      <c r="Q99" s="255">
        <v>100</v>
      </c>
      <c r="R99" s="252" t="s">
        <v>48</v>
      </c>
      <c r="S99" s="252" t="s">
        <v>48</v>
      </c>
      <c r="T99" s="253" t="s">
        <v>49</v>
      </c>
      <c r="U99" s="253" t="s">
        <v>49</v>
      </c>
    </row>
    <row r="100" spans="2:21" s="254" customFormat="1" ht="69.75" customHeight="1">
      <c r="B100" s="255" t="s">
        <v>533</v>
      </c>
      <c r="C100" s="251" t="s">
        <v>36</v>
      </c>
      <c r="D100" s="251" t="s">
        <v>299</v>
      </c>
      <c r="E100" s="251" t="s">
        <v>38</v>
      </c>
      <c r="F100" s="253" t="s">
        <v>534</v>
      </c>
      <c r="G100" s="253" t="s">
        <v>40</v>
      </c>
      <c r="H100" s="253" t="s">
        <v>535</v>
      </c>
      <c r="I100" s="253" t="s">
        <v>42</v>
      </c>
      <c r="J100" s="253" t="s">
        <v>66</v>
      </c>
      <c r="K100" s="253" t="s">
        <v>536</v>
      </c>
      <c r="L100" s="253" t="s">
        <v>537</v>
      </c>
      <c r="M100" s="253" t="s">
        <v>2135</v>
      </c>
      <c r="N100" s="253">
        <v>100</v>
      </c>
      <c r="O100" s="253" t="s">
        <v>58</v>
      </c>
      <c r="P100" s="253">
        <v>50</v>
      </c>
      <c r="Q100" s="253">
        <v>100</v>
      </c>
      <c r="R100" s="252" t="s">
        <v>48</v>
      </c>
      <c r="S100" s="252" t="s">
        <v>48</v>
      </c>
      <c r="T100" s="253" t="s">
        <v>49</v>
      </c>
      <c r="U100" s="253" t="s">
        <v>49</v>
      </c>
    </row>
    <row r="101" spans="2:21" s="254" customFormat="1" ht="69.75" customHeight="1">
      <c r="B101" s="255" t="s">
        <v>539</v>
      </c>
      <c r="C101" s="251" t="s">
        <v>36</v>
      </c>
      <c r="D101" s="251" t="s">
        <v>299</v>
      </c>
      <c r="E101" s="251" t="s">
        <v>38</v>
      </c>
      <c r="F101" s="251" t="s">
        <v>540</v>
      </c>
      <c r="G101" s="251" t="s">
        <v>40</v>
      </c>
      <c r="H101" s="251" t="s">
        <v>541</v>
      </c>
      <c r="I101" s="253" t="s">
        <v>42</v>
      </c>
      <c r="J101" s="251" t="s">
        <v>43</v>
      </c>
      <c r="K101" s="251" t="s">
        <v>542</v>
      </c>
      <c r="L101" s="251" t="s">
        <v>543</v>
      </c>
      <c r="M101" s="251" t="s">
        <v>544</v>
      </c>
      <c r="N101" s="251">
        <v>3</v>
      </c>
      <c r="O101" s="251" t="s">
        <v>84</v>
      </c>
      <c r="P101" s="251">
        <v>2</v>
      </c>
      <c r="Q101" s="251">
        <v>3</v>
      </c>
      <c r="R101" s="252" t="s">
        <v>48</v>
      </c>
      <c r="S101" s="252" t="s">
        <v>48</v>
      </c>
      <c r="T101" s="253" t="s">
        <v>49</v>
      </c>
      <c r="U101" s="253" t="s">
        <v>49</v>
      </c>
    </row>
    <row r="102" spans="2:21" s="254" customFormat="1" ht="69.75" customHeight="1">
      <c r="B102" s="255" t="s">
        <v>545</v>
      </c>
      <c r="C102" s="251" t="s">
        <v>36</v>
      </c>
      <c r="D102" s="251" t="s">
        <v>299</v>
      </c>
      <c r="E102" s="251" t="s">
        <v>38</v>
      </c>
      <c r="F102" s="251" t="s">
        <v>540</v>
      </c>
      <c r="G102" s="251" t="s">
        <v>40</v>
      </c>
      <c r="H102" s="251" t="s">
        <v>541</v>
      </c>
      <c r="I102" s="253" t="s">
        <v>42</v>
      </c>
      <c r="J102" s="251" t="s">
        <v>43</v>
      </c>
      <c r="K102" s="251" t="s">
        <v>546</v>
      </c>
      <c r="L102" s="251" t="s">
        <v>547</v>
      </c>
      <c r="M102" s="251" t="s">
        <v>548</v>
      </c>
      <c r="N102" s="251">
        <v>3</v>
      </c>
      <c r="O102" s="251" t="s">
        <v>84</v>
      </c>
      <c r="P102" s="251">
        <v>2</v>
      </c>
      <c r="Q102" s="251">
        <v>3</v>
      </c>
      <c r="R102" s="252" t="s">
        <v>48</v>
      </c>
      <c r="S102" s="252" t="s">
        <v>48</v>
      </c>
      <c r="T102" s="253" t="s">
        <v>49</v>
      </c>
      <c r="U102" s="253" t="s">
        <v>49</v>
      </c>
    </row>
    <row r="103" spans="2:21" s="254" customFormat="1" ht="69.75" customHeight="1">
      <c r="B103" s="255" t="s">
        <v>549</v>
      </c>
      <c r="C103" s="251" t="s">
        <v>36</v>
      </c>
      <c r="D103" s="251" t="s">
        <v>299</v>
      </c>
      <c r="E103" s="251" t="s">
        <v>38</v>
      </c>
      <c r="F103" s="251" t="s">
        <v>540</v>
      </c>
      <c r="G103" s="251" t="s">
        <v>40</v>
      </c>
      <c r="H103" s="251" t="s">
        <v>541</v>
      </c>
      <c r="I103" s="253" t="s">
        <v>42</v>
      </c>
      <c r="J103" s="251" t="s">
        <v>54</v>
      </c>
      <c r="K103" s="251" t="s">
        <v>550</v>
      </c>
      <c r="L103" s="251" t="s">
        <v>551</v>
      </c>
      <c r="M103" s="251" t="s">
        <v>552</v>
      </c>
      <c r="N103" s="251">
        <v>4</v>
      </c>
      <c r="O103" s="251" t="s">
        <v>84</v>
      </c>
      <c r="P103" s="251">
        <v>2</v>
      </c>
      <c r="Q103" s="251">
        <v>4</v>
      </c>
      <c r="R103" s="252" t="s">
        <v>48</v>
      </c>
      <c r="S103" s="252" t="s">
        <v>48</v>
      </c>
      <c r="T103" s="253" t="s">
        <v>49</v>
      </c>
      <c r="U103" s="253" t="s">
        <v>49</v>
      </c>
    </row>
    <row r="104" spans="2:21" s="254" customFormat="1" ht="69.75" customHeight="1">
      <c r="B104" s="255" t="s">
        <v>553</v>
      </c>
      <c r="C104" s="251" t="s">
        <v>36</v>
      </c>
      <c r="D104" s="251" t="s">
        <v>118</v>
      </c>
      <c r="E104" s="251" t="s">
        <v>87</v>
      </c>
      <c r="F104" s="251" t="s">
        <v>554</v>
      </c>
      <c r="G104" s="253" t="s">
        <v>247</v>
      </c>
      <c r="H104" s="251" t="s">
        <v>555</v>
      </c>
      <c r="I104" s="251" t="s">
        <v>556</v>
      </c>
      <c r="J104" s="253" t="s">
        <v>215</v>
      </c>
      <c r="K104" s="251" t="s">
        <v>557</v>
      </c>
      <c r="L104" s="251" t="s">
        <v>558</v>
      </c>
      <c r="M104" s="251" t="s">
        <v>559</v>
      </c>
      <c r="N104" s="251">
        <v>100</v>
      </c>
      <c r="O104" s="251" t="s">
        <v>58</v>
      </c>
      <c r="P104" s="251">
        <v>50</v>
      </c>
      <c r="Q104" s="251">
        <v>100</v>
      </c>
      <c r="R104" s="252" t="s">
        <v>48</v>
      </c>
      <c r="S104" s="252" t="s">
        <v>48</v>
      </c>
      <c r="T104" s="253" t="s">
        <v>49</v>
      </c>
      <c r="U104" s="253" t="s">
        <v>49</v>
      </c>
    </row>
    <row r="105" spans="2:21" s="254" customFormat="1" ht="69.75" customHeight="1">
      <c r="B105" s="255" t="s">
        <v>560</v>
      </c>
      <c r="C105" s="251" t="s">
        <v>36</v>
      </c>
      <c r="D105" s="251" t="s">
        <v>118</v>
      </c>
      <c r="E105" s="251" t="s">
        <v>87</v>
      </c>
      <c r="F105" s="251" t="s">
        <v>554</v>
      </c>
      <c r="G105" s="253" t="s">
        <v>247</v>
      </c>
      <c r="H105" s="251" t="s">
        <v>555</v>
      </c>
      <c r="I105" s="251" t="s">
        <v>556</v>
      </c>
      <c r="J105" s="251" t="s">
        <v>561</v>
      </c>
      <c r="K105" s="251" t="s">
        <v>562</v>
      </c>
      <c r="L105" s="251" t="s">
        <v>563</v>
      </c>
      <c r="M105" s="251" t="s">
        <v>564</v>
      </c>
      <c r="N105" s="251">
        <v>100</v>
      </c>
      <c r="O105" s="251" t="s">
        <v>58</v>
      </c>
      <c r="P105" s="251">
        <v>50</v>
      </c>
      <c r="Q105" s="251">
        <v>100</v>
      </c>
      <c r="R105" s="252" t="s">
        <v>48</v>
      </c>
      <c r="S105" s="252" t="s">
        <v>48</v>
      </c>
      <c r="T105" s="253" t="s">
        <v>49</v>
      </c>
      <c r="U105" s="253" t="s">
        <v>49</v>
      </c>
    </row>
    <row r="106" spans="2:21" s="254" customFormat="1" ht="69.75" customHeight="1">
      <c r="B106" s="255" t="s">
        <v>565</v>
      </c>
      <c r="C106" s="251" t="s">
        <v>36</v>
      </c>
      <c r="D106" s="251" t="s">
        <v>118</v>
      </c>
      <c r="E106" s="251" t="s">
        <v>87</v>
      </c>
      <c r="F106" s="251" t="s">
        <v>554</v>
      </c>
      <c r="G106" s="253" t="s">
        <v>247</v>
      </c>
      <c r="H106" s="251" t="s">
        <v>555</v>
      </c>
      <c r="I106" s="251" t="s">
        <v>556</v>
      </c>
      <c r="J106" s="251" t="s">
        <v>136</v>
      </c>
      <c r="K106" s="251" t="s">
        <v>566</v>
      </c>
      <c r="L106" s="251" t="s">
        <v>567</v>
      </c>
      <c r="M106" s="251" t="s">
        <v>568</v>
      </c>
      <c r="N106" s="251">
        <v>2</v>
      </c>
      <c r="O106" s="251" t="s">
        <v>84</v>
      </c>
      <c r="P106" s="251">
        <v>1</v>
      </c>
      <c r="Q106" s="251">
        <v>2</v>
      </c>
      <c r="R106" s="252" t="s">
        <v>48</v>
      </c>
      <c r="S106" s="252" t="s">
        <v>48</v>
      </c>
      <c r="T106" s="253" t="s">
        <v>49</v>
      </c>
      <c r="U106" s="253" t="s">
        <v>49</v>
      </c>
    </row>
    <row r="107" spans="2:21" s="254" customFormat="1" ht="69.75" customHeight="1">
      <c r="B107" s="255" t="s">
        <v>569</v>
      </c>
      <c r="C107" s="251" t="s">
        <v>36</v>
      </c>
      <c r="D107" s="251" t="s">
        <v>118</v>
      </c>
      <c r="E107" s="251" t="s">
        <v>87</v>
      </c>
      <c r="F107" s="251" t="s">
        <v>554</v>
      </c>
      <c r="G107" s="253" t="s">
        <v>247</v>
      </c>
      <c r="H107" s="251" t="s">
        <v>555</v>
      </c>
      <c r="I107" s="251" t="s">
        <v>556</v>
      </c>
      <c r="J107" s="253" t="s">
        <v>101</v>
      </c>
      <c r="K107" s="251" t="s">
        <v>570</v>
      </c>
      <c r="L107" s="251" t="s">
        <v>571</v>
      </c>
      <c r="M107" s="251" t="s">
        <v>572</v>
      </c>
      <c r="N107" s="251">
        <v>1</v>
      </c>
      <c r="O107" s="251" t="s">
        <v>84</v>
      </c>
      <c r="P107" s="251">
        <v>0</v>
      </c>
      <c r="Q107" s="251">
        <v>1</v>
      </c>
      <c r="R107" s="252" t="s">
        <v>48</v>
      </c>
      <c r="S107" s="252" t="s">
        <v>48</v>
      </c>
      <c r="T107" s="253" t="s">
        <v>49</v>
      </c>
      <c r="U107" s="253" t="s">
        <v>49</v>
      </c>
    </row>
    <row r="108" spans="2:21" s="254" customFormat="1" ht="69.75" customHeight="1">
      <c r="B108" s="255" t="s">
        <v>573</v>
      </c>
      <c r="C108" s="251" t="s">
        <v>141</v>
      </c>
      <c r="D108" s="251" t="s">
        <v>142</v>
      </c>
      <c r="E108" s="251" t="s">
        <v>87</v>
      </c>
      <c r="F108" s="251" t="s">
        <v>554</v>
      </c>
      <c r="G108" s="253" t="s">
        <v>247</v>
      </c>
      <c r="H108" s="251" t="s">
        <v>555</v>
      </c>
      <c r="I108" s="251" t="s">
        <v>556</v>
      </c>
      <c r="J108" s="251" t="s">
        <v>136</v>
      </c>
      <c r="K108" s="251" t="s">
        <v>574</v>
      </c>
      <c r="L108" s="251" t="s">
        <v>575</v>
      </c>
      <c r="M108" s="251" t="s">
        <v>576</v>
      </c>
      <c r="N108" s="251">
        <v>82</v>
      </c>
      <c r="O108" s="251" t="s">
        <v>84</v>
      </c>
      <c r="P108" s="251">
        <v>41</v>
      </c>
      <c r="Q108" s="251">
        <v>82</v>
      </c>
      <c r="R108" s="252" t="s">
        <v>48</v>
      </c>
      <c r="S108" s="252" t="s">
        <v>48</v>
      </c>
      <c r="T108" s="253" t="s">
        <v>49</v>
      </c>
      <c r="U108" s="253" t="s">
        <v>49</v>
      </c>
    </row>
    <row r="109" spans="2:21" s="254" customFormat="1" ht="69.75" customHeight="1">
      <c r="B109" s="255" t="s">
        <v>577</v>
      </c>
      <c r="C109" s="251" t="s">
        <v>36</v>
      </c>
      <c r="D109" s="251" t="s">
        <v>118</v>
      </c>
      <c r="E109" s="251" t="s">
        <v>87</v>
      </c>
      <c r="F109" s="251" t="s">
        <v>554</v>
      </c>
      <c r="G109" s="253" t="s">
        <v>247</v>
      </c>
      <c r="H109" s="251" t="s">
        <v>555</v>
      </c>
      <c r="I109" s="251" t="s">
        <v>556</v>
      </c>
      <c r="J109" s="253" t="s">
        <v>101</v>
      </c>
      <c r="K109" s="251" t="s">
        <v>578</v>
      </c>
      <c r="L109" s="251" t="s">
        <v>579</v>
      </c>
      <c r="M109" s="251" t="s">
        <v>580</v>
      </c>
      <c r="N109" s="251">
        <v>3</v>
      </c>
      <c r="O109" s="251" t="s">
        <v>84</v>
      </c>
      <c r="P109" s="251">
        <v>1</v>
      </c>
      <c r="Q109" s="251">
        <v>3</v>
      </c>
      <c r="R109" s="252" t="s">
        <v>48</v>
      </c>
      <c r="S109" s="252" t="s">
        <v>48</v>
      </c>
      <c r="T109" s="253" t="s">
        <v>49</v>
      </c>
      <c r="U109" s="253" t="s">
        <v>49</v>
      </c>
    </row>
    <row r="110" spans="2:21" s="254" customFormat="1" ht="69.75" customHeight="1">
      <c r="B110" s="255" t="s">
        <v>581</v>
      </c>
      <c r="C110" s="251" t="s">
        <v>36</v>
      </c>
      <c r="D110" s="251" t="s">
        <v>118</v>
      </c>
      <c r="E110" s="251" t="s">
        <v>87</v>
      </c>
      <c r="F110" s="251" t="s">
        <v>554</v>
      </c>
      <c r="G110" s="253" t="s">
        <v>247</v>
      </c>
      <c r="H110" s="251" t="s">
        <v>555</v>
      </c>
      <c r="I110" s="251" t="s">
        <v>556</v>
      </c>
      <c r="J110" s="253" t="s">
        <v>101</v>
      </c>
      <c r="K110" s="251" t="s">
        <v>582</v>
      </c>
      <c r="L110" s="251" t="s">
        <v>583</v>
      </c>
      <c r="M110" s="251" t="s">
        <v>584</v>
      </c>
      <c r="N110" s="251">
        <v>100</v>
      </c>
      <c r="O110" s="251" t="s">
        <v>58</v>
      </c>
      <c r="P110" s="251">
        <v>50</v>
      </c>
      <c r="Q110" s="251">
        <v>100</v>
      </c>
      <c r="R110" s="252" t="s">
        <v>48</v>
      </c>
      <c r="S110" s="252" t="s">
        <v>48</v>
      </c>
      <c r="T110" s="253" t="s">
        <v>49</v>
      </c>
      <c r="U110" s="253" t="s">
        <v>49</v>
      </c>
    </row>
    <row r="111" spans="2:21" s="254" customFormat="1" ht="69.75" customHeight="1">
      <c r="B111" s="255" t="s">
        <v>585</v>
      </c>
      <c r="C111" s="251" t="s">
        <v>36</v>
      </c>
      <c r="D111" s="251" t="s">
        <v>118</v>
      </c>
      <c r="E111" s="251" t="s">
        <v>87</v>
      </c>
      <c r="F111" s="251" t="s">
        <v>554</v>
      </c>
      <c r="G111" s="253" t="s">
        <v>247</v>
      </c>
      <c r="H111" s="251" t="s">
        <v>555</v>
      </c>
      <c r="I111" s="251" t="s">
        <v>556</v>
      </c>
      <c r="J111" s="253" t="s">
        <v>101</v>
      </c>
      <c r="K111" s="251" t="s">
        <v>586</v>
      </c>
      <c r="L111" s="251" t="s">
        <v>587</v>
      </c>
      <c r="M111" s="251" t="s">
        <v>588</v>
      </c>
      <c r="N111" s="251">
        <v>100</v>
      </c>
      <c r="O111" s="251" t="s">
        <v>58</v>
      </c>
      <c r="P111" s="251">
        <v>50</v>
      </c>
      <c r="Q111" s="251">
        <v>100</v>
      </c>
      <c r="R111" s="252" t="s">
        <v>48</v>
      </c>
      <c r="S111" s="252" t="s">
        <v>48</v>
      </c>
      <c r="T111" s="253" t="s">
        <v>49</v>
      </c>
      <c r="U111" s="253" t="s">
        <v>49</v>
      </c>
    </row>
    <row r="112" spans="2:21" s="254" customFormat="1" ht="69.75" customHeight="1">
      <c r="B112" s="255" t="s">
        <v>589</v>
      </c>
      <c r="C112" s="251" t="s">
        <v>36</v>
      </c>
      <c r="D112" s="251" t="s">
        <v>299</v>
      </c>
      <c r="E112" s="251" t="s">
        <v>38</v>
      </c>
      <c r="F112" s="270" t="s">
        <v>590</v>
      </c>
      <c r="G112" s="270" t="s">
        <v>52</v>
      </c>
      <c r="H112" s="270" t="s">
        <v>591</v>
      </c>
      <c r="I112" s="270" t="s">
        <v>42</v>
      </c>
      <c r="J112" s="270" t="s">
        <v>66</v>
      </c>
      <c r="K112" s="270" t="s">
        <v>592</v>
      </c>
      <c r="L112" s="270" t="s">
        <v>593</v>
      </c>
      <c r="M112" s="270" t="s">
        <v>594</v>
      </c>
      <c r="N112" s="270">
        <v>100</v>
      </c>
      <c r="O112" s="270" t="s">
        <v>58</v>
      </c>
      <c r="P112" s="270">
        <v>100</v>
      </c>
      <c r="Q112" s="270">
        <v>100</v>
      </c>
      <c r="R112" s="252" t="s">
        <v>48</v>
      </c>
      <c r="S112" s="252" t="s">
        <v>48</v>
      </c>
      <c r="T112" s="253" t="s">
        <v>49</v>
      </c>
      <c r="U112" s="253" t="s">
        <v>49</v>
      </c>
    </row>
    <row r="113" spans="2:21" s="254" customFormat="1" ht="69.75" customHeight="1">
      <c r="B113" s="255" t="s">
        <v>595</v>
      </c>
      <c r="C113" s="251" t="s">
        <v>36</v>
      </c>
      <c r="D113" s="251" t="s">
        <v>299</v>
      </c>
      <c r="E113" s="251" t="s">
        <v>38</v>
      </c>
      <c r="F113" s="270" t="s">
        <v>590</v>
      </c>
      <c r="G113" s="270" t="s">
        <v>52</v>
      </c>
      <c r="H113" s="270" t="s">
        <v>591</v>
      </c>
      <c r="I113" s="270" t="s">
        <v>42</v>
      </c>
      <c r="J113" s="270" t="s">
        <v>66</v>
      </c>
      <c r="K113" s="270" t="s">
        <v>596</v>
      </c>
      <c r="L113" s="253" t="s">
        <v>597</v>
      </c>
      <c r="M113" s="253" t="s">
        <v>597</v>
      </c>
      <c r="N113" s="255">
        <v>6</v>
      </c>
      <c r="O113" s="270" t="s">
        <v>84</v>
      </c>
      <c r="P113" s="255">
        <v>3</v>
      </c>
      <c r="Q113" s="255">
        <v>6</v>
      </c>
      <c r="R113" s="252" t="s">
        <v>48</v>
      </c>
      <c r="S113" s="252" t="s">
        <v>48</v>
      </c>
      <c r="T113" s="253" t="s">
        <v>49</v>
      </c>
      <c r="U113" s="253" t="s">
        <v>49</v>
      </c>
    </row>
    <row r="114" spans="2:21" s="254" customFormat="1" ht="69.75" customHeight="1">
      <c r="B114" s="255" t="s">
        <v>598</v>
      </c>
      <c r="C114" s="251" t="s">
        <v>36</v>
      </c>
      <c r="D114" s="251" t="s">
        <v>299</v>
      </c>
      <c r="E114" s="251" t="s">
        <v>38</v>
      </c>
      <c r="F114" s="257" t="s">
        <v>590</v>
      </c>
      <c r="G114" s="257" t="s">
        <v>52</v>
      </c>
      <c r="H114" s="257" t="s">
        <v>599</v>
      </c>
      <c r="I114" s="257" t="s">
        <v>42</v>
      </c>
      <c r="J114" s="257" t="s">
        <v>66</v>
      </c>
      <c r="K114" s="257" t="s">
        <v>600</v>
      </c>
      <c r="L114" s="257" t="s">
        <v>601</v>
      </c>
      <c r="M114" s="257" t="s">
        <v>602</v>
      </c>
      <c r="N114" s="271">
        <v>100</v>
      </c>
      <c r="O114" s="271" t="s">
        <v>58</v>
      </c>
      <c r="P114" s="271">
        <v>57</v>
      </c>
      <c r="Q114" s="271">
        <v>100</v>
      </c>
      <c r="R114" s="252" t="s">
        <v>48</v>
      </c>
      <c r="S114" s="252" t="s">
        <v>48</v>
      </c>
      <c r="T114" s="253" t="s">
        <v>49</v>
      </c>
      <c r="U114" s="253" t="s">
        <v>49</v>
      </c>
    </row>
    <row r="115" spans="2:21" s="254" customFormat="1" ht="69.75" customHeight="1">
      <c r="B115" s="255" t="s">
        <v>603</v>
      </c>
      <c r="C115" s="251" t="s">
        <v>36</v>
      </c>
      <c r="D115" s="251" t="s">
        <v>299</v>
      </c>
      <c r="E115" s="251" t="s">
        <v>604</v>
      </c>
      <c r="F115" s="258" t="s">
        <v>590</v>
      </c>
      <c r="G115" s="258" t="s">
        <v>52</v>
      </c>
      <c r="H115" s="258" t="s">
        <v>605</v>
      </c>
      <c r="I115" s="258" t="s">
        <v>606</v>
      </c>
      <c r="J115" s="257" t="s">
        <v>66</v>
      </c>
      <c r="K115" s="258" t="s">
        <v>607</v>
      </c>
      <c r="L115" s="258" t="s">
        <v>608</v>
      </c>
      <c r="M115" s="258" t="s">
        <v>609</v>
      </c>
      <c r="N115" s="272">
        <v>100</v>
      </c>
      <c r="O115" s="272" t="s">
        <v>58</v>
      </c>
      <c r="P115" s="272">
        <v>50</v>
      </c>
      <c r="Q115" s="272">
        <v>100</v>
      </c>
      <c r="R115" s="252" t="s">
        <v>48</v>
      </c>
      <c r="S115" s="252" t="s">
        <v>48</v>
      </c>
      <c r="T115" s="253" t="s">
        <v>49</v>
      </c>
      <c r="U115" s="253" t="s">
        <v>49</v>
      </c>
    </row>
    <row r="116" spans="2:21" s="254" customFormat="1" ht="69.75" customHeight="1">
      <c r="B116" s="255" t="s">
        <v>610</v>
      </c>
      <c r="C116" s="251" t="s">
        <v>36</v>
      </c>
      <c r="D116" s="251" t="s">
        <v>299</v>
      </c>
      <c r="E116" s="251" t="s">
        <v>38</v>
      </c>
      <c r="F116" s="258" t="s">
        <v>590</v>
      </c>
      <c r="G116" s="258" t="s">
        <v>52</v>
      </c>
      <c r="H116" s="270" t="s">
        <v>591</v>
      </c>
      <c r="I116" s="270" t="s">
        <v>42</v>
      </c>
      <c r="J116" s="270" t="s">
        <v>66</v>
      </c>
      <c r="K116" s="253" t="s">
        <v>611</v>
      </c>
      <c r="L116" s="253" t="s">
        <v>612</v>
      </c>
      <c r="M116" s="253" t="s">
        <v>612</v>
      </c>
      <c r="N116" s="255">
        <v>6</v>
      </c>
      <c r="O116" s="255" t="s">
        <v>84</v>
      </c>
      <c r="P116" s="255">
        <v>3</v>
      </c>
      <c r="Q116" s="255">
        <v>6</v>
      </c>
      <c r="R116" s="252" t="s">
        <v>48</v>
      </c>
      <c r="S116" s="252" t="s">
        <v>48</v>
      </c>
      <c r="T116" s="253" t="s">
        <v>49</v>
      </c>
      <c r="U116" s="253" t="s">
        <v>49</v>
      </c>
    </row>
    <row r="117" spans="2:21" s="254" customFormat="1" ht="69.75" customHeight="1">
      <c r="B117" s="255" t="s">
        <v>613</v>
      </c>
      <c r="C117" s="251" t="s">
        <v>36</v>
      </c>
      <c r="D117" s="251" t="s">
        <v>299</v>
      </c>
      <c r="E117" s="251" t="s">
        <v>38</v>
      </c>
      <c r="F117" s="253" t="s">
        <v>614</v>
      </c>
      <c r="G117" s="253" t="s">
        <v>40</v>
      </c>
      <c r="H117" s="253" t="s">
        <v>615</v>
      </c>
      <c r="I117" s="253" t="s">
        <v>42</v>
      </c>
      <c r="J117" s="253" t="s">
        <v>101</v>
      </c>
      <c r="K117" s="253" t="s">
        <v>616</v>
      </c>
      <c r="L117" s="253" t="s">
        <v>617</v>
      </c>
      <c r="M117" s="253" t="s">
        <v>617</v>
      </c>
      <c r="N117" s="253">
        <v>1</v>
      </c>
      <c r="O117" s="253" t="s">
        <v>84</v>
      </c>
      <c r="P117" s="255">
        <v>0</v>
      </c>
      <c r="Q117" s="253">
        <v>1</v>
      </c>
      <c r="R117" s="255" t="s">
        <v>48</v>
      </c>
      <c r="S117" s="255" t="s">
        <v>48</v>
      </c>
      <c r="T117" s="253" t="s">
        <v>49</v>
      </c>
      <c r="U117" s="253" t="s">
        <v>49</v>
      </c>
    </row>
    <row r="118" spans="2:21" s="254" customFormat="1" ht="69.75" customHeight="1">
      <c r="B118" s="255" t="s">
        <v>618</v>
      </c>
      <c r="C118" s="251" t="s">
        <v>36</v>
      </c>
      <c r="D118" s="251" t="s">
        <v>299</v>
      </c>
      <c r="E118" s="251" t="s">
        <v>38</v>
      </c>
      <c r="F118" s="253" t="s">
        <v>614</v>
      </c>
      <c r="G118" s="253" t="s">
        <v>40</v>
      </c>
      <c r="H118" s="253" t="s">
        <v>615</v>
      </c>
      <c r="I118" s="253" t="s">
        <v>42</v>
      </c>
      <c r="J118" s="253" t="s">
        <v>174</v>
      </c>
      <c r="K118" s="253" t="s">
        <v>619</v>
      </c>
      <c r="L118" s="253" t="s">
        <v>620</v>
      </c>
      <c r="M118" s="253" t="s">
        <v>621</v>
      </c>
      <c r="N118" s="253">
        <v>100</v>
      </c>
      <c r="O118" s="253" t="s">
        <v>84</v>
      </c>
      <c r="P118" s="255">
        <v>0</v>
      </c>
      <c r="Q118" s="253">
        <v>100</v>
      </c>
      <c r="R118" s="252" t="s">
        <v>48</v>
      </c>
      <c r="S118" s="252" t="s">
        <v>48</v>
      </c>
      <c r="T118" s="253" t="s">
        <v>49</v>
      </c>
      <c r="U118" s="253" t="s">
        <v>49</v>
      </c>
    </row>
    <row r="119" spans="2:21" s="254" customFormat="1" ht="69.75" customHeight="1">
      <c r="B119" s="255" t="s">
        <v>622</v>
      </c>
      <c r="C119" s="251" t="s">
        <v>141</v>
      </c>
      <c r="D119" s="251" t="s">
        <v>142</v>
      </c>
      <c r="E119" s="251" t="s">
        <v>87</v>
      </c>
      <c r="F119" s="256" t="s">
        <v>365</v>
      </c>
      <c r="G119" s="253" t="s">
        <v>337</v>
      </c>
      <c r="H119" s="256" t="s">
        <v>338</v>
      </c>
      <c r="I119" s="256" t="s">
        <v>366</v>
      </c>
      <c r="J119" s="253" t="s">
        <v>623</v>
      </c>
      <c r="K119" s="253" t="s">
        <v>2167</v>
      </c>
      <c r="L119" s="253" t="s">
        <v>624</v>
      </c>
      <c r="M119" s="253" t="s">
        <v>625</v>
      </c>
      <c r="N119" s="255">
        <v>1000</v>
      </c>
      <c r="O119" s="253" t="s">
        <v>84</v>
      </c>
      <c r="P119" s="255">
        <v>500</v>
      </c>
      <c r="Q119" s="255">
        <v>1000</v>
      </c>
      <c r="R119" s="252" t="s">
        <v>48</v>
      </c>
      <c r="S119" s="252" t="s">
        <v>48</v>
      </c>
      <c r="T119" s="253" t="s">
        <v>49</v>
      </c>
      <c r="U119" s="253" t="s">
        <v>49</v>
      </c>
    </row>
    <row r="120" spans="2:21" s="254" customFormat="1" ht="69.75" customHeight="1">
      <c r="B120" s="255" t="s">
        <v>626</v>
      </c>
      <c r="C120" s="251" t="s">
        <v>141</v>
      </c>
      <c r="D120" s="251" t="s">
        <v>142</v>
      </c>
      <c r="E120" s="251" t="s">
        <v>87</v>
      </c>
      <c r="F120" s="256" t="s">
        <v>365</v>
      </c>
      <c r="G120" s="253" t="s">
        <v>337</v>
      </c>
      <c r="H120" s="256" t="s">
        <v>338</v>
      </c>
      <c r="I120" s="256" t="s">
        <v>366</v>
      </c>
      <c r="J120" s="253" t="s">
        <v>225</v>
      </c>
      <c r="K120" s="253" t="s">
        <v>627</v>
      </c>
      <c r="L120" s="253" t="s">
        <v>628</v>
      </c>
      <c r="M120" s="253" t="s">
        <v>629</v>
      </c>
      <c r="N120" s="255">
        <v>300</v>
      </c>
      <c r="O120" s="253" t="s">
        <v>84</v>
      </c>
      <c r="P120" s="255">
        <v>150</v>
      </c>
      <c r="Q120" s="255">
        <v>300</v>
      </c>
      <c r="R120" s="252" t="s">
        <v>48</v>
      </c>
      <c r="S120" s="252" t="s">
        <v>48</v>
      </c>
      <c r="T120" s="253" t="s">
        <v>49</v>
      </c>
      <c r="U120" s="253" t="s">
        <v>49</v>
      </c>
    </row>
    <row r="121" spans="2:21" s="254" customFormat="1" ht="69.75" customHeight="1">
      <c r="B121" s="255" t="s">
        <v>630</v>
      </c>
      <c r="C121" s="251" t="s">
        <v>141</v>
      </c>
      <c r="D121" s="251" t="s">
        <v>142</v>
      </c>
      <c r="E121" s="251" t="s">
        <v>87</v>
      </c>
      <c r="F121" s="256" t="s">
        <v>365</v>
      </c>
      <c r="G121" s="253" t="s">
        <v>337</v>
      </c>
      <c r="H121" s="256" t="s">
        <v>338</v>
      </c>
      <c r="I121" s="256" t="s">
        <v>366</v>
      </c>
      <c r="J121" s="256" t="s">
        <v>136</v>
      </c>
      <c r="K121" s="273" t="s">
        <v>631</v>
      </c>
      <c r="L121" s="253" t="s">
        <v>632</v>
      </c>
      <c r="M121" s="253" t="s">
        <v>633</v>
      </c>
      <c r="N121" s="255">
        <v>132</v>
      </c>
      <c r="O121" s="253" t="s">
        <v>84</v>
      </c>
      <c r="P121" s="255">
        <v>0</v>
      </c>
      <c r="Q121" s="255">
        <v>132</v>
      </c>
      <c r="R121" s="252" t="s">
        <v>48</v>
      </c>
      <c r="S121" s="252" t="s">
        <v>48</v>
      </c>
      <c r="T121" s="253" t="s">
        <v>49</v>
      </c>
      <c r="U121" s="253" t="s">
        <v>49</v>
      </c>
    </row>
    <row r="122" spans="2:21" s="254" customFormat="1" ht="69.75" customHeight="1">
      <c r="B122" s="255" t="s">
        <v>634</v>
      </c>
      <c r="C122" s="251" t="s">
        <v>141</v>
      </c>
      <c r="D122" s="251" t="s">
        <v>142</v>
      </c>
      <c r="E122" s="251" t="s">
        <v>87</v>
      </c>
      <c r="F122" s="253"/>
      <c r="G122" s="253" t="s">
        <v>337</v>
      </c>
      <c r="H122" s="253" t="s">
        <v>338</v>
      </c>
      <c r="I122" s="253" t="s">
        <v>42</v>
      </c>
      <c r="J122" s="253" t="s">
        <v>101</v>
      </c>
      <c r="K122" s="253" t="s">
        <v>635</v>
      </c>
      <c r="L122" s="253" t="s">
        <v>636</v>
      </c>
      <c r="M122" s="253" t="s">
        <v>637</v>
      </c>
      <c r="N122" s="255">
        <v>25</v>
      </c>
      <c r="O122" s="253" t="s">
        <v>84</v>
      </c>
      <c r="P122" s="255">
        <v>10</v>
      </c>
      <c r="Q122" s="255">
        <v>15</v>
      </c>
      <c r="R122" s="255" t="s">
        <v>48</v>
      </c>
      <c r="S122" s="255" t="s">
        <v>48</v>
      </c>
      <c r="T122" s="253" t="s">
        <v>49</v>
      </c>
      <c r="U122" s="253" t="s">
        <v>49</v>
      </c>
    </row>
    <row r="123" spans="2:21" s="254" customFormat="1" ht="69.75" customHeight="1">
      <c r="B123" s="255" t="s">
        <v>638</v>
      </c>
      <c r="C123" s="251" t="s">
        <v>36</v>
      </c>
      <c r="D123" s="251" t="s">
        <v>240</v>
      </c>
      <c r="E123" s="251" t="s">
        <v>87</v>
      </c>
      <c r="F123" s="253"/>
      <c r="G123" s="253" t="s">
        <v>337</v>
      </c>
      <c r="H123" s="253" t="s">
        <v>338</v>
      </c>
      <c r="I123" s="253" t="s">
        <v>42</v>
      </c>
      <c r="J123" s="253" t="s">
        <v>101</v>
      </c>
      <c r="K123" s="253" t="s">
        <v>639</v>
      </c>
      <c r="L123" s="253" t="s">
        <v>640</v>
      </c>
      <c r="M123" s="253" t="s">
        <v>641</v>
      </c>
      <c r="N123" s="255">
        <v>25</v>
      </c>
      <c r="O123" s="253" t="s">
        <v>84</v>
      </c>
      <c r="P123" s="255">
        <v>10</v>
      </c>
      <c r="Q123" s="255">
        <v>15</v>
      </c>
      <c r="R123" s="255" t="s">
        <v>48</v>
      </c>
      <c r="S123" s="255" t="s">
        <v>48</v>
      </c>
      <c r="T123" s="253" t="s">
        <v>49</v>
      </c>
      <c r="U123" s="253" t="s">
        <v>49</v>
      </c>
    </row>
    <row r="124" spans="2:21" s="254" customFormat="1" ht="69.75" customHeight="1">
      <c r="B124" s="255" t="s">
        <v>642</v>
      </c>
      <c r="C124" s="251" t="s">
        <v>36</v>
      </c>
      <c r="D124" s="251" t="s">
        <v>240</v>
      </c>
      <c r="E124" s="251" t="s">
        <v>87</v>
      </c>
      <c r="F124" s="253"/>
      <c r="G124" s="253" t="s">
        <v>337</v>
      </c>
      <c r="H124" s="253" t="s">
        <v>338</v>
      </c>
      <c r="I124" s="253" t="s">
        <v>42</v>
      </c>
      <c r="J124" s="253" t="s">
        <v>101</v>
      </c>
      <c r="K124" s="253" t="s">
        <v>643</v>
      </c>
      <c r="L124" s="253" t="s">
        <v>644</v>
      </c>
      <c r="M124" s="253" t="s">
        <v>645</v>
      </c>
      <c r="N124" s="255">
        <v>50</v>
      </c>
      <c r="O124" s="253" t="s">
        <v>47</v>
      </c>
      <c r="P124" s="255">
        <v>25</v>
      </c>
      <c r="Q124" s="255">
        <v>50</v>
      </c>
      <c r="R124" s="255" t="s">
        <v>48</v>
      </c>
      <c r="S124" s="255" t="s">
        <v>48</v>
      </c>
      <c r="T124" s="253" t="s">
        <v>49</v>
      </c>
      <c r="U124" s="253" t="s">
        <v>49</v>
      </c>
    </row>
    <row r="125" spans="2:21" s="254" customFormat="1" ht="69.75" customHeight="1">
      <c r="B125" s="255" t="s">
        <v>646</v>
      </c>
      <c r="C125" s="251" t="s">
        <v>334</v>
      </c>
      <c r="D125" s="251" t="s">
        <v>647</v>
      </c>
      <c r="E125" s="251" t="s">
        <v>287</v>
      </c>
      <c r="F125" s="253" t="s">
        <v>648</v>
      </c>
      <c r="G125" s="253" t="s">
        <v>263</v>
      </c>
      <c r="H125" s="253" t="s">
        <v>264</v>
      </c>
      <c r="I125" s="253" t="s">
        <v>649</v>
      </c>
      <c r="J125" s="253" t="s">
        <v>561</v>
      </c>
      <c r="K125" s="253" t="s">
        <v>650</v>
      </c>
      <c r="L125" s="253" t="s">
        <v>651</v>
      </c>
      <c r="M125" s="253" t="s">
        <v>652</v>
      </c>
      <c r="N125" s="266">
        <v>1</v>
      </c>
      <c r="O125" s="253" t="s">
        <v>105</v>
      </c>
      <c r="P125" s="253">
        <v>0</v>
      </c>
      <c r="Q125" s="253">
        <v>0</v>
      </c>
      <c r="R125" s="266">
        <v>1</v>
      </c>
      <c r="S125" s="252" t="s">
        <v>48</v>
      </c>
      <c r="T125" s="253" t="s">
        <v>49</v>
      </c>
      <c r="U125" s="253" t="s">
        <v>49</v>
      </c>
    </row>
    <row r="126" spans="2:21" s="254" customFormat="1" ht="69.75" customHeight="1">
      <c r="B126" s="255" t="s">
        <v>653</v>
      </c>
      <c r="C126" s="251" t="s">
        <v>36</v>
      </c>
      <c r="D126" s="251" t="s">
        <v>240</v>
      </c>
      <c r="E126" s="251" t="s">
        <v>654</v>
      </c>
      <c r="F126" s="253" t="s">
        <v>655</v>
      </c>
      <c r="G126" s="253" t="s">
        <v>337</v>
      </c>
      <c r="H126" s="253" t="s">
        <v>338</v>
      </c>
      <c r="I126" s="253" t="s">
        <v>656</v>
      </c>
      <c r="J126" s="253" t="s">
        <v>657</v>
      </c>
      <c r="K126" s="253" t="s">
        <v>658</v>
      </c>
      <c r="L126" s="253" t="s">
        <v>659</v>
      </c>
      <c r="M126" s="253" t="s">
        <v>660</v>
      </c>
      <c r="N126" s="253">
        <v>114</v>
      </c>
      <c r="O126" s="253" t="s">
        <v>84</v>
      </c>
      <c r="P126" s="253" t="s">
        <v>49</v>
      </c>
      <c r="Q126" s="253">
        <v>114</v>
      </c>
      <c r="R126" s="255" t="s">
        <v>48</v>
      </c>
      <c r="S126" s="255" t="s">
        <v>48</v>
      </c>
      <c r="T126" s="253" t="s">
        <v>49</v>
      </c>
      <c r="U126" s="253" t="s">
        <v>49</v>
      </c>
    </row>
    <row r="127" spans="2:21" s="254" customFormat="1" ht="69.75" customHeight="1">
      <c r="B127" s="255" t="s">
        <v>661</v>
      </c>
      <c r="C127" s="251" t="s">
        <v>36</v>
      </c>
      <c r="D127" s="251" t="s">
        <v>240</v>
      </c>
      <c r="E127" s="251" t="s">
        <v>654</v>
      </c>
      <c r="F127" s="253" t="s">
        <v>655</v>
      </c>
      <c r="G127" s="253" t="s">
        <v>337</v>
      </c>
      <c r="H127" s="253" t="s">
        <v>338</v>
      </c>
      <c r="I127" s="253" t="s">
        <v>662</v>
      </c>
      <c r="J127" s="253" t="s">
        <v>561</v>
      </c>
      <c r="K127" s="253" t="s">
        <v>663</v>
      </c>
      <c r="L127" s="253" t="s">
        <v>664</v>
      </c>
      <c r="M127" s="253" t="s">
        <v>665</v>
      </c>
      <c r="N127" s="253">
        <v>3500</v>
      </c>
      <c r="O127" s="253" t="s">
        <v>84</v>
      </c>
      <c r="P127" s="253">
        <v>1750</v>
      </c>
      <c r="Q127" s="253">
        <v>3500</v>
      </c>
      <c r="R127" s="255" t="s">
        <v>48</v>
      </c>
      <c r="S127" s="255" t="s">
        <v>48</v>
      </c>
      <c r="T127" s="253" t="s">
        <v>49</v>
      </c>
      <c r="U127" s="253" t="s">
        <v>49</v>
      </c>
    </row>
    <row r="128" spans="2:21" s="254" customFormat="1" ht="69.75" customHeight="1">
      <c r="B128" s="255" t="s">
        <v>666</v>
      </c>
      <c r="C128" s="251" t="s">
        <v>36</v>
      </c>
      <c r="D128" s="251" t="s">
        <v>240</v>
      </c>
      <c r="E128" s="251" t="s">
        <v>654</v>
      </c>
      <c r="F128" s="253" t="s">
        <v>655</v>
      </c>
      <c r="G128" s="253" t="s">
        <v>337</v>
      </c>
      <c r="H128" s="253" t="s">
        <v>338</v>
      </c>
      <c r="I128" s="253" t="s">
        <v>662</v>
      </c>
      <c r="J128" s="253" t="s">
        <v>101</v>
      </c>
      <c r="K128" s="253" t="s">
        <v>667</v>
      </c>
      <c r="L128" s="253" t="s">
        <v>668</v>
      </c>
      <c r="M128" s="253" t="s">
        <v>669</v>
      </c>
      <c r="N128" s="253">
        <v>2</v>
      </c>
      <c r="O128" s="253" t="s">
        <v>84</v>
      </c>
      <c r="P128" s="253">
        <v>1</v>
      </c>
      <c r="Q128" s="253">
        <v>2</v>
      </c>
      <c r="R128" s="255" t="s">
        <v>48</v>
      </c>
      <c r="S128" s="255" t="s">
        <v>48</v>
      </c>
      <c r="T128" s="253" t="s">
        <v>49</v>
      </c>
      <c r="U128" s="253" t="s">
        <v>49</v>
      </c>
    </row>
    <row r="129" spans="1:21 2346:2346" s="254" customFormat="1" ht="69.75" customHeight="1">
      <c r="B129" s="255" t="s">
        <v>670</v>
      </c>
      <c r="C129" s="251" t="s">
        <v>141</v>
      </c>
      <c r="D129" s="251" t="s">
        <v>142</v>
      </c>
      <c r="E129" s="251" t="s">
        <v>654</v>
      </c>
      <c r="F129" s="253" t="s">
        <v>655</v>
      </c>
      <c r="G129" s="253" t="s">
        <v>337</v>
      </c>
      <c r="H129" s="253" t="s">
        <v>338</v>
      </c>
      <c r="I129" s="253" t="s">
        <v>662</v>
      </c>
      <c r="J129" s="253" t="s">
        <v>671</v>
      </c>
      <c r="K129" s="253" t="s">
        <v>672</v>
      </c>
      <c r="L129" s="253" t="s">
        <v>673</v>
      </c>
      <c r="M129" s="253" t="s">
        <v>674</v>
      </c>
      <c r="N129" s="253">
        <v>1600</v>
      </c>
      <c r="O129" s="253" t="s">
        <v>84</v>
      </c>
      <c r="P129" s="253">
        <v>800</v>
      </c>
      <c r="Q129" s="253">
        <v>1600</v>
      </c>
      <c r="R129" s="255" t="s">
        <v>48</v>
      </c>
      <c r="S129" s="255" t="s">
        <v>48</v>
      </c>
      <c r="T129" s="253" t="s">
        <v>49</v>
      </c>
      <c r="U129" s="253" t="s">
        <v>49</v>
      </c>
    </row>
    <row r="130" spans="1:21 2346:2346" s="254" customFormat="1" ht="69.75" customHeight="1">
      <c r="B130" s="255" t="s">
        <v>675</v>
      </c>
      <c r="C130" s="251" t="s">
        <v>676</v>
      </c>
      <c r="D130" s="251" t="s">
        <v>677</v>
      </c>
      <c r="E130" s="251" t="s">
        <v>287</v>
      </c>
      <c r="F130" s="253" t="s">
        <v>678</v>
      </c>
      <c r="G130" s="253" t="s">
        <v>263</v>
      </c>
      <c r="H130" s="253" t="s">
        <v>264</v>
      </c>
      <c r="I130" s="253" t="s">
        <v>679</v>
      </c>
      <c r="J130" s="253" t="s">
        <v>101</v>
      </c>
      <c r="K130" s="253" t="s">
        <v>680</v>
      </c>
      <c r="L130" s="253" t="s">
        <v>681</v>
      </c>
      <c r="M130" s="253" t="s">
        <v>682</v>
      </c>
      <c r="N130" s="253">
        <v>11</v>
      </c>
      <c r="O130" s="253" t="s">
        <v>84</v>
      </c>
      <c r="P130" s="253">
        <v>0</v>
      </c>
      <c r="Q130" s="253">
        <v>11</v>
      </c>
      <c r="R130" s="252" t="s">
        <v>48</v>
      </c>
      <c r="S130" s="252" t="s">
        <v>48</v>
      </c>
      <c r="T130" s="253" t="s">
        <v>49</v>
      </c>
      <c r="U130" s="253" t="s">
        <v>49</v>
      </c>
      <c r="CLF130" s="259"/>
    </row>
    <row r="131" spans="1:21 2346:2346" s="254" customFormat="1" ht="69.75" customHeight="1">
      <c r="B131" s="255" t="s">
        <v>683</v>
      </c>
      <c r="C131" s="251" t="s">
        <v>676</v>
      </c>
      <c r="D131" s="251" t="s">
        <v>677</v>
      </c>
      <c r="E131" s="251" t="s">
        <v>287</v>
      </c>
      <c r="F131" s="253" t="s">
        <v>678</v>
      </c>
      <c r="G131" s="253" t="s">
        <v>263</v>
      </c>
      <c r="H131" s="253" t="s">
        <v>264</v>
      </c>
      <c r="I131" s="253" t="s">
        <v>679</v>
      </c>
      <c r="J131" s="253" t="s">
        <v>290</v>
      </c>
      <c r="K131" s="253" t="s">
        <v>684</v>
      </c>
      <c r="L131" s="253" t="s">
        <v>685</v>
      </c>
      <c r="M131" s="253" t="s">
        <v>686</v>
      </c>
      <c r="N131" s="253">
        <v>17</v>
      </c>
      <c r="O131" s="253" t="s">
        <v>84</v>
      </c>
      <c r="P131" s="253">
        <v>8</v>
      </c>
      <c r="Q131" s="257">
        <v>17</v>
      </c>
      <c r="R131" s="252" t="s">
        <v>48</v>
      </c>
      <c r="S131" s="252" t="s">
        <v>48</v>
      </c>
      <c r="T131" s="253" t="s">
        <v>49</v>
      </c>
      <c r="U131" s="253" t="s">
        <v>49</v>
      </c>
      <c r="CLF131" s="259"/>
    </row>
    <row r="132" spans="1:21 2346:2346" s="254" customFormat="1" ht="69.75" customHeight="1">
      <c r="B132" s="255" t="s">
        <v>687</v>
      </c>
      <c r="C132" s="251" t="s">
        <v>676</v>
      </c>
      <c r="D132" s="251" t="s">
        <v>677</v>
      </c>
      <c r="E132" s="251" t="s">
        <v>287</v>
      </c>
      <c r="F132" s="253" t="s">
        <v>678</v>
      </c>
      <c r="G132" s="253" t="s">
        <v>263</v>
      </c>
      <c r="H132" s="253" t="s">
        <v>264</v>
      </c>
      <c r="I132" s="253" t="s">
        <v>679</v>
      </c>
      <c r="J132" s="253" t="s">
        <v>290</v>
      </c>
      <c r="K132" s="253" t="s">
        <v>688</v>
      </c>
      <c r="L132" s="253" t="s">
        <v>689</v>
      </c>
      <c r="M132" s="253" t="s">
        <v>690</v>
      </c>
      <c r="N132" s="253">
        <v>5</v>
      </c>
      <c r="O132" s="253" t="s">
        <v>84</v>
      </c>
      <c r="P132" s="253">
        <v>2</v>
      </c>
      <c r="Q132" s="257">
        <v>5</v>
      </c>
      <c r="R132" s="252" t="s">
        <v>48</v>
      </c>
      <c r="S132" s="252" t="s">
        <v>48</v>
      </c>
      <c r="T132" s="253" t="s">
        <v>49</v>
      </c>
      <c r="U132" s="253" t="s">
        <v>49</v>
      </c>
      <c r="CLF132" s="259"/>
    </row>
    <row r="133" spans="1:21 2346:2346" s="254" customFormat="1" ht="69.75" customHeight="1">
      <c r="B133" s="255" t="s">
        <v>691</v>
      </c>
      <c r="C133" s="251" t="s">
        <v>676</v>
      </c>
      <c r="D133" s="251" t="s">
        <v>677</v>
      </c>
      <c r="E133" s="251" t="s">
        <v>287</v>
      </c>
      <c r="F133" s="253" t="s">
        <v>678</v>
      </c>
      <c r="G133" s="253" t="s">
        <v>263</v>
      </c>
      <c r="H133" s="253" t="s">
        <v>264</v>
      </c>
      <c r="I133" s="253" t="s">
        <v>679</v>
      </c>
      <c r="J133" s="253" t="s">
        <v>290</v>
      </c>
      <c r="K133" s="253" t="s">
        <v>692</v>
      </c>
      <c r="L133" s="253" t="s">
        <v>693</v>
      </c>
      <c r="M133" s="253" t="s">
        <v>694</v>
      </c>
      <c r="N133" s="253">
        <v>30</v>
      </c>
      <c r="O133" s="253" t="s">
        <v>84</v>
      </c>
      <c r="P133" s="253">
        <v>18</v>
      </c>
      <c r="Q133" s="257">
        <v>30</v>
      </c>
      <c r="R133" s="252" t="s">
        <v>48</v>
      </c>
      <c r="S133" s="252" t="s">
        <v>48</v>
      </c>
      <c r="T133" s="253" t="s">
        <v>49</v>
      </c>
      <c r="U133" s="253" t="s">
        <v>49</v>
      </c>
      <c r="CLF133" s="259"/>
    </row>
    <row r="134" spans="1:21 2346:2346" s="254" customFormat="1" ht="69.75" customHeight="1">
      <c r="B134" s="255" t="s">
        <v>695</v>
      </c>
      <c r="C134" s="251" t="s">
        <v>36</v>
      </c>
      <c r="D134" s="251" t="s">
        <v>97</v>
      </c>
      <c r="E134" s="251" t="s">
        <v>87</v>
      </c>
      <c r="F134" s="253" t="s">
        <v>696</v>
      </c>
      <c r="G134" s="253" t="s">
        <v>263</v>
      </c>
      <c r="H134" s="253" t="s">
        <v>264</v>
      </c>
      <c r="I134" s="253" t="s">
        <v>697</v>
      </c>
      <c r="J134" s="253" t="s">
        <v>101</v>
      </c>
      <c r="K134" s="253" t="s">
        <v>698</v>
      </c>
      <c r="L134" s="253" t="s">
        <v>699</v>
      </c>
      <c r="M134" s="253" t="s">
        <v>700</v>
      </c>
      <c r="N134" s="260">
        <v>100</v>
      </c>
      <c r="O134" s="253" t="s">
        <v>58</v>
      </c>
      <c r="P134" s="255">
        <v>0</v>
      </c>
      <c r="Q134" s="255">
        <v>100</v>
      </c>
      <c r="R134" s="252" t="s">
        <v>48</v>
      </c>
      <c r="S134" s="252" t="s">
        <v>48</v>
      </c>
      <c r="T134" s="253" t="s">
        <v>49</v>
      </c>
      <c r="U134" s="253" t="s">
        <v>49</v>
      </c>
      <c r="CLF134" s="259"/>
    </row>
    <row r="135" spans="1:21 2346:2346" s="254" customFormat="1" ht="69.75" customHeight="1">
      <c r="B135" s="255" t="s">
        <v>701</v>
      </c>
      <c r="C135" s="251" t="s">
        <v>36</v>
      </c>
      <c r="D135" s="251" t="s">
        <v>97</v>
      </c>
      <c r="E135" s="251" t="s">
        <v>87</v>
      </c>
      <c r="F135" s="253" t="s">
        <v>696</v>
      </c>
      <c r="G135" s="253" t="s">
        <v>263</v>
      </c>
      <c r="H135" s="253" t="s">
        <v>264</v>
      </c>
      <c r="I135" s="253" t="s">
        <v>697</v>
      </c>
      <c r="J135" s="253" t="s">
        <v>101</v>
      </c>
      <c r="K135" s="253" t="s">
        <v>702</v>
      </c>
      <c r="L135" s="253" t="s">
        <v>703</v>
      </c>
      <c r="M135" s="253" t="s">
        <v>704</v>
      </c>
      <c r="N135" s="260">
        <v>100</v>
      </c>
      <c r="O135" s="253" t="s">
        <v>58</v>
      </c>
      <c r="P135" s="255">
        <v>60</v>
      </c>
      <c r="Q135" s="255">
        <v>100</v>
      </c>
      <c r="R135" s="252" t="s">
        <v>48</v>
      </c>
      <c r="S135" s="252" t="s">
        <v>48</v>
      </c>
      <c r="T135" s="253" t="s">
        <v>49</v>
      </c>
      <c r="U135" s="253" t="s">
        <v>49</v>
      </c>
      <c r="CLF135" s="259"/>
    </row>
    <row r="136" spans="1:21 2346:2346" s="254" customFormat="1" ht="69.75" customHeight="1">
      <c r="A136" s="276"/>
      <c r="B136" s="255" t="s">
        <v>2159</v>
      </c>
      <c r="C136" s="251" t="s">
        <v>36</v>
      </c>
      <c r="D136" s="251" t="s">
        <v>97</v>
      </c>
      <c r="E136" s="251" t="s">
        <v>87</v>
      </c>
      <c r="F136" s="253" t="s">
        <v>705</v>
      </c>
      <c r="G136" s="253" t="s">
        <v>263</v>
      </c>
      <c r="H136" s="253" t="s">
        <v>264</v>
      </c>
      <c r="I136" s="253" t="s">
        <v>697</v>
      </c>
      <c r="J136" s="253" t="s">
        <v>706</v>
      </c>
      <c r="K136" s="253" t="s">
        <v>2132</v>
      </c>
      <c r="L136" s="253" t="s">
        <v>2133</v>
      </c>
      <c r="M136" s="253" t="s">
        <v>2134</v>
      </c>
      <c r="N136" s="277">
        <v>33</v>
      </c>
      <c r="O136" s="253" t="s">
        <v>58</v>
      </c>
      <c r="P136" s="253">
        <v>0</v>
      </c>
      <c r="Q136" s="253">
        <v>33</v>
      </c>
      <c r="R136" s="252" t="s">
        <v>48</v>
      </c>
      <c r="S136" s="252" t="s">
        <v>48</v>
      </c>
      <c r="T136" s="253" t="s">
        <v>49</v>
      </c>
      <c r="U136" s="253" t="s">
        <v>49</v>
      </c>
      <c r="CLF136" s="259"/>
    </row>
    <row r="137" spans="1:21 2346:2346" s="254" customFormat="1" ht="69.75" customHeight="1">
      <c r="B137" s="255" t="s">
        <v>707</v>
      </c>
      <c r="C137" s="251" t="s">
        <v>36</v>
      </c>
      <c r="D137" s="251" t="s">
        <v>97</v>
      </c>
      <c r="E137" s="251" t="s">
        <v>87</v>
      </c>
      <c r="F137" s="253" t="s">
        <v>696</v>
      </c>
      <c r="G137" s="253" t="s">
        <v>263</v>
      </c>
      <c r="H137" s="253" t="s">
        <v>264</v>
      </c>
      <c r="I137" s="253" t="s">
        <v>697</v>
      </c>
      <c r="J137" s="253" t="s">
        <v>706</v>
      </c>
      <c r="K137" s="253" t="s">
        <v>708</v>
      </c>
      <c r="L137" s="253" t="s">
        <v>709</v>
      </c>
      <c r="M137" s="253" t="s">
        <v>710</v>
      </c>
      <c r="N137" s="260">
        <v>100</v>
      </c>
      <c r="O137" s="253" t="s">
        <v>58</v>
      </c>
      <c r="P137" s="255">
        <v>0</v>
      </c>
      <c r="Q137" s="255">
        <v>100</v>
      </c>
      <c r="R137" s="252" t="s">
        <v>48</v>
      </c>
      <c r="S137" s="252" t="s">
        <v>48</v>
      </c>
      <c r="T137" s="253" t="s">
        <v>49</v>
      </c>
      <c r="U137" s="253" t="s">
        <v>49</v>
      </c>
      <c r="CLF137" s="259"/>
    </row>
    <row r="138" spans="1:21 2346:2346" s="254" customFormat="1" ht="69.75" customHeight="1">
      <c r="B138" s="255" t="s">
        <v>711</v>
      </c>
      <c r="C138" s="251" t="s">
        <v>36</v>
      </c>
      <c r="D138" s="251" t="s">
        <v>299</v>
      </c>
      <c r="E138" s="251" t="s">
        <v>38</v>
      </c>
      <c r="F138" s="253" t="s">
        <v>111</v>
      </c>
      <c r="G138" s="253" t="s">
        <v>40</v>
      </c>
      <c r="H138" s="253" t="s">
        <v>112</v>
      </c>
      <c r="I138" s="253" t="s">
        <v>712</v>
      </c>
      <c r="J138" s="253" t="s">
        <v>113</v>
      </c>
      <c r="K138" s="253" t="s">
        <v>713</v>
      </c>
      <c r="L138" s="253" t="s">
        <v>714</v>
      </c>
      <c r="M138" s="253" t="s">
        <v>715</v>
      </c>
      <c r="N138" s="278">
        <v>0.85</v>
      </c>
      <c r="O138" s="253" t="s">
        <v>105</v>
      </c>
      <c r="P138" s="278">
        <v>0.4</v>
      </c>
      <c r="Q138" s="278">
        <v>0.85</v>
      </c>
      <c r="R138" s="252" t="s">
        <v>48</v>
      </c>
      <c r="S138" s="252" t="s">
        <v>48</v>
      </c>
      <c r="T138" s="253" t="s">
        <v>49</v>
      </c>
      <c r="U138" s="253" t="s">
        <v>49</v>
      </c>
      <c r="CLF138" s="259"/>
    </row>
    <row r="139" spans="1:21 2346:2346" s="254" customFormat="1" ht="69.75" customHeight="1">
      <c r="B139" s="255" t="s">
        <v>716</v>
      </c>
      <c r="C139" s="253" t="s">
        <v>676</v>
      </c>
      <c r="D139" s="253" t="s">
        <v>677</v>
      </c>
      <c r="E139" s="253" t="s">
        <v>287</v>
      </c>
      <c r="F139" s="253" t="s">
        <v>678</v>
      </c>
      <c r="G139" s="253" t="s">
        <v>263</v>
      </c>
      <c r="H139" s="253" t="s">
        <v>264</v>
      </c>
      <c r="I139" s="253" t="s">
        <v>679</v>
      </c>
      <c r="J139" s="253" t="s">
        <v>290</v>
      </c>
      <c r="K139" s="253" t="s">
        <v>717</v>
      </c>
      <c r="L139" s="253" t="s">
        <v>718</v>
      </c>
      <c r="M139" s="253" t="s">
        <v>719</v>
      </c>
      <c r="N139" s="253">
        <f>1+4+4</f>
        <v>9</v>
      </c>
      <c r="O139" s="253" t="s">
        <v>84</v>
      </c>
      <c r="P139" s="253">
        <v>0</v>
      </c>
      <c r="Q139" s="253">
        <f>1+4+4</f>
        <v>9</v>
      </c>
      <c r="R139" s="252" t="s">
        <v>48</v>
      </c>
      <c r="S139" s="252" t="s">
        <v>48</v>
      </c>
      <c r="T139" s="253" t="s">
        <v>49</v>
      </c>
      <c r="U139" s="253" t="s">
        <v>49</v>
      </c>
      <c r="CLF139" s="259"/>
    </row>
    <row r="140" spans="1:21 2346:2346" s="254" customFormat="1" ht="69.75" customHeight="1">
      <c r="B140" s="261" t="s">
        <v>720</v>
      </c>
      <c r="C140" s="253" t="s">
        <v>676</v>
      </c>
      <c r="D140" s="253" t="s">
        <v>677</v>
      </c>
      <c r="E140" s="253" t="s">
        <v>287</v>
      </c>
      <c r="F140" s="253" t="s">
        <v>678</v>
      </c>
      <c r="G140" s="253" t="s">
        <v>263</v>
      </c>
      <c r="H140" s="253" t="s">
        <v>264</v>
      </c>
      <c r="I140" s="253" t="s">
        <v>679</v>
      </c>
      <c r="J140" s="253" t="s">
        <v>174</v>
      </c>
      <c r="K140" s="253" t="s">
        <v>721</v>
      </c>
      <c r="L140" s="253" t="s">
        <v>722</v>
      </c>
      <c r="M140" s="253" t="s">
        <v>723</v>
      </c>
      <c r="N140" s="253">
        <v>33</v>
      </c>
      <c r="O140" s="253" t="s">
        <v>84</v>
      </c>
      <c r="P140" s="253">
        <v>18</v>
      </c>
      <c r="Q140" s="253">
        <v>33</v>
      </c>
      <c r="R140" s="252" t="s">
        <v>48</v>
      </c>
      <c r="S140" s="252" t="s">
        <v>48</v>
      </c>
      <c r="T140" s="253" t="s">
        <v>49</v>
      </c>
      <c r="U140" s="253" t="s">
        <v>49</v>
      </c>
      <c r="CLF140" s="259"/>
    </row>
    <row r="141" spans="1:21 2346:2346" s="254" customFormat="1" ht="69.75" customHeight="1">
      <c r="B141" s="255" t="s">
        <v>724</v>
      </c>
      <c r="C141" s="253" t="s">
        <v>676</v>
      </c>
      <c r="D141" s="253" t="s">
        <v>677</v>
      </c>
      <c r="E141" s="258" t="s">
        <v>287</v>
      </c>
      <c r="F141" s="258" t="s">
        <v>725</v>
      </c>
      <c r="G141" s="258" t="s">
        <v>263</v>
      </c>
      <c r="H141" s="258" t="s">
        <v>264</v>
      </c>
      <c r="I141" s="258" t="s">
        <v>679</v>
      </c>
      <c r="J141" s="253" t="s">
        <v>290</v>
      </c>
      <c r="K141" s="270" t="s">
        <v>726</v>
      </c>
      <c r="L141" s="270" t="s">
        <v>727</v>
      </c>
      <c r="M141" s="270" t="s">
        <v>728</v>
      </c>
      <c r="N141" s="270">
        <v>30</v>
      </c>
      <c r="O141" s="258" t="s">
        <v>84</v>
      </c>
      <c r="P141" s="253">
        <v>0</v>
      </c>
      <c r="Q141" s="270">
        <v>30</v>
      </c>
      <c r="R141" s="252" t="s">
        <v>48</v>
      </c>
      <c r="S141" s="252" t="s">
        <v>48</v>
      </c>
      <c r="T141" s="253" t="s">
        <v>49</v>
      </c>
      <c r="U141" s="253" t="s">
        <v>49</v>
      </c>
      <c r="CLF141" s="259"/>
    </row>
    <row r="142" spans="1:21 2346:2346" s="254" customFormat="1" ht="69.75" customHeight="1">
      <c r="B142" s="255" t="s">
        <v>729</v>
      </c>
      <c r="C142" s="253" t="s">
        <v>334</v>
      </c>
      <c r="D142" s="253" t="s">
        <v>730</v>
      </c>
      <c r="E142" s="258" t="s">
        <v>38</v>
      </c>
      <c r="F142" s="258" t="s">
        <v>731</v>
      </c>
      <c r="G142" s="258" t="s">
        <v>40</v>
      </c>
      <c r="H142" s="258" t="s">
        <v>42</v>
      </c>
      <c r="I142" s="258" t="s">
        <v>42</v>
      </c>
      <c r="J142" s="253" t="s">
        <v>101</v>
      </c>
      <c r="K142" s="270" t="s">
        <v>732</v>
      </c>
      <c r="L142" s="270" t="s">
        <v>733</v>
      </c>
      <c r="M142" s="270" t="s">
        <v>734</v>
      </c>
      <c r="N142" s="270">
        <v>100</v>
      </c>
      <c r="O142" s="258" t="s">
        <v>105</v>
      </c>
      <c r="P142" s="253">
        <v>50</v>
      </c>
      <c r="Q142" s="270">
        <v>100</v>
      </c>
      <c r="R142" s="252" t="s">
        <v>48</v>
      </c>
      <c r="S142" s="252" t="s">
        <v>48</v>
      </c>
      <c r="T142" s="253"/>
      <c r="U142" s="274"/>
      <c r="CLF142" s="259"/>
    </row>
    <row r="143" spans="1:21 2346:2346" s="254" customFormat="1" ht="69.75" customHeight="1">
      <c r="B143" s="255" t="s">
        <v>735</v>
      </c>
      <c r="C143" s="253" t="s">
        <v>334</v>
      </c>
      <c r="D143" s="253" t="s">
        <v>730</v>
      </c>
      <c r="E143" s="258" t="s">
        <v>38</v>
      </c>
      <c r="F143" s="258" t="s">
        <v>736</v>
      </c>
      <c r="G143" s="258" t="s">
        <v>40</v>
      </c>
      <c r="H143" s="258" t="s">
        <v>42</v>
      </c>
      <c r="I143" s="258" t="s">
        <v>42</v>
      </c>
      <c r="J143" s="253" t="s">
        <v>101</v>
      </c>
      <c r="K143" s="270" t="s">
        <v>732</v>
      </c>
      <c r="L143" s="270" t="s">
        <v>733</v>
      </c>
      <c r="M143" s="270" t="s">
        <v>734</v>
      </c>
      <c r="N143" s="270">
        <v>100</v>
      </c>
      <c r="O143" s="258" t="s">
        <v>105</v>
      </c>
      <c r="P143" s="253">
        <v>50</v>
      </c>
      <c r="Q143" s="270">
        <v>100</v>
      </c>
      <c r="R143" s="252" t="s">
        <v>48</v>
      </c>
      <c r="S143" s="252" t="s">
        <v>48</v>
      </c>
      <c r="T143" s="253"/>
      <c r="U143" s="274"/>
      <c r="CLF143" s="259"/>
    </row>
    <row r="144" spans="1:21 2346:2346" s="254" customFormat="1" ht="69.75" customHeight="1">
      <c r="B144" s="255" t="s">
        <v>737</v>
      </c>
      <c r="C144" s="253" t="s">
        <v>334</v>
      </c>
      <c r="D144" s="253" t="s">
        <v>730</v>
      </c>
      <c r="E144" s="258" t="s">
        <v>38</v>
      </c>
      <c r="F144" s="258" t="s">
        <v>738</v>
      </c>
      <c r="G144" s="258" t="s">
        <v>40</v>
      </c>
      <c r="H144" s="258" t="s">
        <v>42</v>
      </c>
      <c r="I144" s="258" t="s">
        <v>42</v>
      </c>
      <c r="J144" s="253" t="s">
        <v>101</v>
      </c>
      <c r="K144" s="270" t="s">
        <v>732</v>
      </c>
      <c r="L144" s="270" t="s">
        <v>733</v>
      </c>
      <c r="M144" s="270" t="s">
        <v>734</v>
      </c>
      <c r="N144" s="270">
        <v>100</v>
      </c>
      <c r="O144" s="258" t="s">
        <v>105</v>
      </c>
      <c r="P144" s="253">
        <v>50</v>
      </c>
      <c r="Q144" s="270">
        <v>100</v>
      </c>
      <c r="R144" s="252" t="s">
        <v>48</v>
      </c>
      <c r="S144" s="252" t="s">
        <v>48</v>
      </c>
      <c r="T144" s="253"/>
      <c r="U144" s="274"/>
      <c r="CLF144" s="259"/>
    </row>
    <row r="145" spans="1:21 2346:2346" s="254" customFormat="1" ht="69.75" customHeight="1">
      <c r="B145" s="255" t="s">
        <v>739</v>
      </c>
      <c r="C145" s="253" t="s">
        <v>334</v>
      </c>
      <c r="D145" s="253" t="s">
        <v>730</v>
      </c>
      <c r="E145" s="258" t="s">
        <v>38</v>
      </c>
      <c r="F145" s="258" t="s">
        <v>740</v>
      </c>
      <c r="G145" s="258" t="s">
        <v>40</v>
      </c>
      <c r="H145" s="258" t="s">
        <v>42</v>
      </c>
      <c r="I145" s="258" t="s">
        <v>42</v>
      </c>
      <c r="J145" s="253" t="s">
        <v>101</v>
      </c>
      <c r="K145" s="270" t="s">
        <v>732</v>
      </c>
      <c r="L145" s="270" t="s">
        <v>733</v>
      </c>
      <c r="M145" s="270" t="s">
        <v>734</v>
      </c>
      <c r="N145" s="270">
        <v>100</v>
      </c>
      <c r="O145" s="258" t="s">
        <v>105</v>
      </c>
      <c r="P145" s="253">
        <v>50</v>
      </c>
      <c r="Q145" s="270">
        <v>100</v>
      </c>
      <c r="R145" s="252" t="s">
        <v>48</v>
      </c>
      <c r="S145" s="252" t="s">
        <v>48</v>
      </c>
      <c r="T145" s="253"/>
      <c r="U145" s="274"/>
      <c r="CLF145" s="259"/>
    </row>
    <row r="146" spans="1:21 2346:2346" s="254" customFormat="1" ht="69.75" customHeight="1">
      <c r="B146" s="255" t="s">
        <v>741</v>
      </c>
      <c r="C146" s="253" t="s">
        <v>334</v>
      </c>
      <c r="D146" s="253" t="s">
        <v>730</v>
      </c>
      <c r="E146" s="258" t="s">
        <v>38</v>
      </c>
      <c r="F146" s="258" t="s">
        <v>742</v>
      </c>
      <c r="G146" s="258" t="s">
        <v>40</v>
      </c>
      <c r="H146" s="258" t="s">
        <v>42</v>
      </c>
      <c r="I146" s="258" t="s">
        <v>42</v>
      </c>
      <c r="J146" s="253" t="s">
        <v>101</v>
      </c>
      <c r="K146" s="270" t="s">
        <v>732</v>
      </c>
      <c r="L146" s="270" t="s">
        <v>733</v>
      </c>
      <c r="M146" s="270" t="s">
        <v>734</v>
      </c>
      <c r="N146" s="270">
        <v>100</v>
      </c>
      <c r="O146" s="258" t="s">
        <v>105</v>
      </c>
      <c r="P146" s="253">
        <v>50</v>
      </c>
      <c r="Q146" s="270">
        <v>100</v>
      </c>
      <c r="R146" s="252" t="s">
        <v>48</v>
      </c>
      <c r="S146" s="252" t="s">
        <v>48</v>
      </c>
      <c r="T146" s="253"/>
      <c r="U146" s="274"/>
      <c r="CLF146" s="259"/>
    </row>
    <row r="147" spans="1:21 2346:2346" s="254" customFormat="1" ht="69.75" customHeight="1">
      <c r="B147" s="255" t="s">
        <v>743</v>
      </c>
      <c r="C147" s="253" t="s">
        <v>334</v>
      </c>
      <c r="D147" s="253" t="s">
        <v>730</v>
      </c>
      <c r="E147" s="258" t="s">
        <v>38</v>
      </c>
      <c r="F147" s="258" t="s">
        <v>744</v>
      </c>
      <c r="G147" s="258" t="s">
        <v>40</v>
      </c>
      <c r="H147" s="258" t="s">
        <v>42</v>
      </c>
      <c r="I147" s="258" t="s">
        <v>42</v>
      </c>
      <c r="J147" s="253" t="s">
        <v>101</v>
      </c>
      <c r="K147" s="270" t="s">
        <v>732</v>
      </c>
      <c r="L147" s="270" t="s">
        <v>733</v>
      </c>
      <c r="M147" s="270" t="s">
        <v>734</v>
      </c>
      <c r="N147" s="270">
        <v>100</v>
      </c>
      <c r="O147" s="258" t="s">
        <v>105</v>
      </c>
      <c r="P147" s="253">
        <v>50</v>
      </c>
      <c r="Q147" s="270">
        <v>100</v>
      </c>
      <c r="R147" s="252" t="s">
        <v>48</v>
      </c>
      <c r="S147" s="252" t="s">
        <v>48</v>
      </c>
      <c r="T147" s="253"/>
      <c r="U147" s="274"/>
      <c r="CLF147" s="259"/>
    </row>
    <row r="148" spans="1:21 2346:2346" s="254" customFormat="1" ht="69.75" customHeight="1">
      <c r="B148" s="255" t="s">
        <v>745</v>
      </c>
      <c r="C148" s="253" t="s">
        <v>334</v>
      </c>
      <c r="D148" s="253" t="s">
        <v>730</v>
      </c>
      <c r="E148" s="258" t="s">
        <v>38</v>
      </c>
      <c r="F148" s="258" t="s">
        <v>746</v>
      </c>
      <c r="G148" s="258" t="s">
        <v>40</v>
      </c>
      <c r="H148" s="258" t="s">
        <v>42</v>
      </c>
      <c r="I148" s="258" t="s">
        <v>42</v>
      </c>
      <c r="J148" s="253" t="s">
        <v>101</v>
      </c>
      <c r="K148" s="270" t="s">
        <v>732</v>
      </c>
      <c r="L148" s="270" t="s">
        <v>733</v>
      </c>
      <c r="M148" s="270" t="s">
        <v>734</v>
      </c>
      <c r="N148" s="270">
        <v>100</v>
      </c>
      <c r="O148" s="258" t="s">
        <v>105</v>
      </c>
      <c r="P148" s="253">
        <v>50</v>
      </c>
      <c r="Q148" s="270">
        <v>100</v>
      </c>
      <c r="R148" s="252" t="s">
        <v>48</v>
      </c>
      <c r="S148" s="252" t="s">
        <v>48</v>
      </c>
      <c r="T148" s="253"/>
      <c r="U148" s="279"/>
    </row>
    <row r="149" spans="1:21 2346:2346" s="254" customFormat="1" ht="69.75" customHeight="1">
      <c r="B149" s="255" t="s">
        <v>747</v>
      </c>
      <c r="C149" s="253" t="s">
        <v>334</v>
      </c>
      <c r="D149" s="253" t="s">
        <v>730</v>
      </c>
      <c r="E149" s="258" t="s">
        <v>38</v>
      </c>
      <c r="F149" s="258" t="s">
        <v>748</v>
      </c>
      <c r="G149" s="258" t="s">
        <v>40</v>
      </c>
      <c r="H149" s="258" t="s">
        <v>42</v>
      </c>
      <c r="I149" s="258" t="s">
        <v>42</v>
      </c>
      <c r="J149" s="253" t="s">
        <v>101</v>
      </c>
      <c r="K149" s="270" t="s">
        <v>732</v>
      </c>
      <c r="L149" s="270" t="s">
        <v>733</v>
      </c>
      <c r="M149" s="270" t="s">
        <v>734</v>
      </c>
      <c r="N149" s="270">
        <v>100</v>
      </c>
      <c r="O149" s="258" t="s">
        <v>105</v>
      </c>
      <c r="P149" s="253">
        <v>50</v>
      </c>
      <c r="Q149" s="270">
        <v>100</v>
      </c>
      <c r="R149" s="252" t="s">
        <v>48</v>
      </c>
      <c r="S149" s="252" t="s">
        <v>48</v>
      </c>
      <c r="T149" s="253"/>
      <c r="U149" s="279"/>
    </row>
    <row r="150" spans="1:21 2346:2346" s="254" customFormat="1" ht="69.75" customHeight="1">
      <c r="B150" s="255" t="s">
        <v>749</v>
      </c>
      <c r="C150" s="253" t="s">
        <v>334</v>
      </c>
      <c r="D150" s="253" t="s">
        <v>730</v>
      </c>
      <c r="E150" s="258" t="s">
        <v>38</v>
      </c>
      <c r="F150" s="258" t="s">
        <v>750</v>
      </c>
      <c r="G150" s="258" t="s">
        <v>40</v>
      </c>
      <c r="H150" s="258" t="s">
        <v>42</v>
      </c>
      <c r="I150" s="258" t="s">
        <v>42</v>
      </c>
      <c r="J150" s="253" t="s">
        <v>101</v>
      </c>
      <c r="K150" s="270" t="s">
        <v>732</v>
      </c>
      <c r="L150" s="270" t="s">
        <v>733</v>
      </c>
      <c r="M150" s="270" t="s">
        <v>734</v>
      </c>
      <c r="N150" s="270">
        <v>100</v>
      </c>
      <c r="O150" s="258" t="s">
        <v>105</v>
      </c>
      <c r="P150" s="253">
        <v>50</v>
      </c>
      <c r="Q150" s="270">
        <v>100</v>
      </c>
      <c r="R150" s="252" t="s">
        <v>48</v>
      </c>
      <c r="S150" s="252" t="s">
        <v>48</v>
      </c>
      <c r="T150" s="253"/>
      <c r="U150" s="279"/>
    </row>
    <row r="151" spans="1:21 2346:2346" s="254" customFormat="1" ht="69.75" customHeight="1">
      <c r="B151" s="255" t="s">
        <v>2160</v>
      </c>
      <c r="C151" s="253" t="s">
        <v>36</v>
      </c>
      <c r="D151" s="253" t="s">
        <v>97</v>
      </c>
      <c r="E151" s="253" t="s">
        <v>287</v>
      </c>
      <c r="F151" s="253" t="s">
        <v>485</v>
      </c>
      <c r="G151" s="253" t="s">
        <v>263</v>
      </c>
      <c r="H151" s="253" t="s">
        <v>264</v>
      </c>
      <c r="I151" s="253" t="s">
        <v>486</v>
      </c>
      <c r="J151" s="253" t="s">
        <v>101</v>
      </c>
      <c r="K151" s="253" t="s">
        <v>2136</v>
      </c>
      <c r="L151" s="253" t="s">
        <v>2137</v>
      </c>
      <c r="M151" s="253" t="s">
        <v>2138</v>
      </c>
      <c r="N151" s="253">
        <v>1</v>
      </c>
      <c r="O151" s="253" t="s">
        <v>84</v>
      </c>
      <c r="P151" s="253">
        <v>0</v>
      </c>
      <c r="Q151" s="253">
        <v>1</v>
      </c>
      <c r="R151" s="252" t="s">
        <v>48</v>
      </c>
      <c r="S151" s="252" t="s">
        <v>48</v>
      </c>
      <c r="T151" s="262" t="s">
        <v>49</v>
      </c>
      <c r="U151" s="262" t="s">
        <v>49</v>
      </c>
    </row>
    <row r="152" spans="1:21 2346:2346" s="281" customFormat="1" ht="69.75" customHeight="1">
      <c r="A152" s="280"/>
      <c r="B152" s="255" t="s">
        <v>2161</v>
      </c>
      <c r="C152" s="253" t="s">
        <v>36</v>
      </c>
      <c r="D152" s="253" t="s">
        <v>97</v>
      </c>
      <c r="E152" s="275" t="s">
        <v>287</v>
      </c>
      <c r="F152" s="275" t="s">
        <v>485</v>
      </c>
      <c r="G152" s="275" t="s">
        <v>263</v>
      </c>
      <c r="H152" s="253" t="s">
        <v>264</v>
      </c>
      <c r="I152" s="253" t="s">
        <v>486</v>
      </c>
      <c r="J152" s="253" t="s">
        <v>2140</v>
      </c>
      <c r="K152" s="253" t="s">
        <v>2141</v>
      </c>
      <c r="L152" s="253" t="s">
        <v>2139</v>
      </c>
      <c r="M152" s="253" t="s">
        <v>2142</v>
      </c>
      <c r="N152" s="253">
        <v>7</v>
      </c>
      <c r="O152" s="253" t="s">
        <v>84</v>
      </c>
      <c r="P152" s="255">
        <v>0</v>
      </c>
      <c r="Q152" s="255">
        <v>0</v>
      </c>
      <c r="R152" s="255">
        <v>0</v>
      </c>
      <c r="S152" s="255">
        <v>7</v>
      </c>
      <c r="T152" s="262" t="s">
        <v>49</v>
      </c>
      <c r="U152" s="262" t="s">
        <v>49</v>
      </c>
    </row>
    <row r="153" spans="1:21 2346:2346" s="281" customFormat="1" ht="69.75" customHeight="1">
      <c r="A153" s="280"/>
      <c r="B153" s="255" t="s">
        <v>2162</v>
      </c>
      <c r="C153" s="253" t="s">
        <v>36</v>
      </c>
      <c r="D153" s="253" t="s">
        <v>97</v>
      </c>
      <c r="E153" s="253" t="s">
        <v>287</v>
      </c>
      <c r="F153" s="253" t="s">
        <v>485</v>
      </c>
      <c r="G153" s="253" t="s">
        <v>263</v>
      </c>
      <c r="H153" s="253" t="s">
        <v>264</v>
      </c>
      <c r="I153" s="253" t="s">
        <v>486</v>
      </c>
      <c r="J153" s="253" t="s">
        <v>2140</v>
      </c>
      <c r="K153" s="253" t="s">
        <v>2144</v>
      </c>
      <c r="L153" s="253" t="s">
        <v>2143</v>
      </c>
      <c r="M153" s="253" t="s">
        <v>2145</v>
      </c>
      <c r="N153" s="253">
        <v>7</v>
      </c>
      <c r="O153" s="253" t="s">
        <v>84</v>
      </c>
      <c r="P153" s="255">
        <v>0</v>
      </c>
      <c r="Q153" s="255">
        <v>0</v>
      </c>
      <c r="R153" s="255">
        <v>0</v>
      </c>
      <c r="S153" s="255">
        <v>7</v>
      </c>
      <c r="T153" s="262" t="s">
        <v>49</v>
      </c>
      <c r="U153" s="262" t="s">
        <v>49</v>
      </c>
    </row>
    <row r="154" spans="1:21 2346:2346" s="281" customFormat="1" ht="69.75" customHeight="1">
      <c r="A154" s="280"/>
      <c r="B154" s="255" t="s">
        <v>2163</v>
      </c>
      <c r="C154" s="253" t="s">
        <v>36</v>
      </c>
      <c r="D154" s="253" t="s">
        <v>97</v>
      </c>
      <c r="E154" s="253" t="s">
        <v>287</v>
      </c>
      <c r="F154" s="253" t="s">
        <v>485</v>
      </c>
      <c r="G154" s="253" t="s">
        <v>263</v>
      </c>
      <c r="H154" s="253" t="s">
        <v>264</v>
      </c>
      <c r="I154" s="253" t="s">
        <v>486</v>
      </c>
      <c r="J154" s="253" t="s">
        <v>2140</v>
      </c>
      <c r="K154" s="253" t="s">
        <v>2147</v>
      </c>
      <c r="L154" s="253" t="s">
        <v>2146</v>
      </c>
      <c r="M154" s="253" t="s">
        <v>2148</v>
      </c>
      <c r="N154" s="253">
        <v>7</v>
      </c>
      <c r="O154" s="253" t="s">
        <v>84</v>
      </c>
      <c r="P154" s="255">
        <v>0</v>
      </c>
      <c r="Q154" s="255">
        <v>0</v>
      </c>
      <c r="R154" s="255">
        <v>0</v>
      </c>
      <c r="S154" s="255">
        <v>7</v>
      </c>
      <c r="T154" s="262" t="s">
        <v>49</v>
      </c>
      <c r="U154" s="262" t="s">
        <v>49</v>
      </c>
    </row>
    <row r="155" spans="1:21 2346:2346" s="281" customFormat="1" ht="69.75" customHeight="1">
      <c r="A155" s="280"/>
      <c r="B155" s="255" t="s">
        <v>2164</v>
      </c>
      <c r="C155" s="253" t="s">
        <v>36</v>
      </c>
      <c r="D155" s="253" t="s">
        <v>97</v>
      </c>
      <c r="E155" s="253" t="s">
        <v>287</v>
      </c>
      <c r="F155" s="253" t="s">
        <v>485</v>
      </c>
      <c r="G155" s="253" t="s">
        <v>263</v>
      </c>
      <c r="H155" s="253" t="s">
        <v>264</v>
      </c>
      <c r="I155" s="253" t="s">
        <v>486</v>
      </c>
      <c r="J155" s="253" t="s">
        <v>290</v>
      </c>
      <c r="K155" s="253" t="s">
        <v>2150</v>
      </c>
      <c r="L155" s="253" t="s">
        <v>2149</v>
      </c>
      <c r="M155" s="253" t="s">
        <v>2151</v>
      </c>
      <c r="N155" s="253">
        <v>2</v>
      </c>
      <c r="O155" s="253" t="s">
        <v>84</v>
      </c>
      <c r="P155" s="255">
        <v>0</v>
      </c>
      <c r="Q155" s="255">
        <v>0</v>
      </c>
      <c r="R155" s="255">
        <v>0</v>
      </c>
      <c r="S155" s="255">
        <v>2</v>
      </c>
      <c r="T155" s="262" t="s">
        <v>49</v>
      </c>
      <c r="U155" s="262" t="s">
        <v>49</v>
      </c>
    </row>
    <row r="156" spans="1:21 2346:2346" s="281" customFormat="1" ht="69.75" customHeight="1">
      <c r="A156" s="280"/>
      <c r="B156" s="255" t="s">
        <v>2165</v>
      </c>
      <c r="C156" s="253" t="s">
        <v>36</v>
      </c>
      <c r="D156" s="253" t="s">
        <v>97</v>
      </c>
      <c r="E156" s="253" t="s">
        <v>287</v>
      </c>
      <c r="F156" s="253" t="s">
        <v>485</v>
      </c>
      <c r="G156" s="253" t="s">
        <v>263</v>
      </c>
      <c r="H156" s="253" t="s">
        <v>264</v>
      </c>
      <c r="I156" s="253" t="s">
        <v>486</v>
      </c>
      <c r="J156" s="253" t="s">
        <v>225</v>
      </c>
      <c r="K156" s="253" t="s">
        <v>2153</v>
      </c>
      <c r="L156" s="253" t="s">
        <v>2152</v>
      </c>
      <c r="M156" s="253" t="s">
        <v>2154</v>
      </c>
      <c r="N156" s="253">
        <v>6</v>
      </c>
      <c r="O156" s="253" t="s">
        <v>84</v>
      </c>
      <c r="P156" s="255">
        <v>0</v>
      </c>
      <c r="Q156" s="255">
        <v>0</v>
      </c>
      <c r="R156" s="255">
        <v>0</v>
      </c>
      <c r="S156" s="255">
        <v>6</v>
      </c>
      <c r="T156" s="262" t="s">
        <v>49</v>
      </c>
      <c r="U156" s="262" t="s">
        <v>49</v>
      </c>
    </row>
    <row r="157" spans="1:21 2346:2346" s="281" customFormat="1" ht="69.75" customHeight="1">
      <c r="A157" s="263"/>
      <c r="B157" s="261" t="s">
        <v>2166</v>
      </c>
      <c r="C157" s="253" t="s">
        <v>157</v>
      </c>
      <c r="D157" s="253" t="s">
        <v>513</v>
      </c>
      <c r="E157" s="258" t="s">
        <v>287</v>
      </c>
      <c r="F157" s="258" t="s">
        <v>503</v>
      </c>
      <c r="G157" s="258" t="s">
        <v>263</v>
      </c>
      <c r="H157" s="258" t="s">
        <v>264</v>
      </c>
      <c r="I157" s="258" t="s">
        <v>504</v>
      </c>
      <c r="J157" s="253" t="s">
        <v>174</v>
      </c>
      <c r="K157" s="270" t="s">
        <v>2155</v>
      </c>
      <c r="L157" s="270" t="s">
        <v>2156</v>
      </c>
      <c r="M157" s="270" t="s">
        <v>2157</v>
      </c>
      <c r="N157" s="270">
        <v>3000</v>
      </c>
      <c r="O157" s="258" t="s">
        <v>2158</v>
      </c>
      <c r="P157" s="253">
        <v>0</v>
      </c>
      <c r="Q157" s="253">
        <v>0</v>
      </c>
      <c r="R157" s="253">
        <v>0</v>
      </c>
      <c r="S157" s="270">
        <v>3000</v>
      </c>
      <c r="T157" s="253"/>
      <c r="U157" s="274"/>
    </row>
    <row r="158" spans="1:21 2346:2346" s="33" customFormat="1" ht="38.25" customHeight="1">
      <c r="A158" s="242"/>
      <c r="B158" s="242"/>
      <c r="C158" s="242"/>
      <c r="D158" s="242"/>
      <c r="E158" s="243"/>
      <c r="F158" s="243"/>
      <c r="G158" s="243"/>
      <c r="H158" s="243"/>
      <c r="I158" s="243"/>
      <c r="J158" s="243"/>
      <c r="K158" s="243"/>
      <c r="L158" s="91"/>
      <c r="M158" s="91"/>
      <c r="N158" s="243"/>
      <c r="O158" s="243"/>
      <c r="P158" s="242"/>
      <c r="Q158" s="242"/>
      <c r="R158" s="242"/>
      <c r="S158" s="244"/>
      <c r="T158" s="245"/>
      <c r="U158" s="246"/>
    </row>
    <row r="159" spans="1:21 2346:2346" s="221" customFormat="1" ht="38.25" customHeight="1">
      <c r="A159" s="232"/>
      <c r="B159" s="282" t="s">
        <v>9</v>
      </c>
      <c r="C159" s="282"/>
      <c r="D159" s="282"/>
      <c r="E159" s="282"/>
      <c r="F159" s="282"/>
      <c r="G159" s="282"/>
      <c r="H159" s="282"/>
      <c r="I159" s="282"/>
      <c r="J159" s="282"/>
      <c r="K159" s="282"/>
      <c r="L159" s="282"/>
      <c r="M159" s="282"/>
      <c r="N159" s="282"/>
      <c r="O159" s="282"/>
      <c r="P159" s="282"/>
      <c r="Q159" s="282"/>
      <c r="R159" s="282"/>
      <c r="S159" s="282"/>
      <c r="T159" s="282"/>
      <c r="U159" s="282"/>
    </row>
    <row r="160" spans="1:21 2346:2346" s="221" customFormat="1" ht="38.25" customHeight="1">
      <c r="A160" s="232"/>
      <c r="B160" s="232"/>
      <c r="C160" s="232"/>
      <c r="D160" s="232"/>
      <c r="E160" s="232"/>
      <c r="F160" s="232"/>
      <c r="G160" s="282"/>
      <c r="H160" s="282"/>
      <c r="I160" s="282"/>
      <c r="J160" s="282"/>
      <c r="K160" s="282"/>
      <c r="L160" s="282"/>
      <c r="M160" s="282"/>
      <c r="N160" s="282"/>
      <c r="O160" s="282"/>
      <c r="P160" s="282"/>
      <c r="Q160" s="282"/>
      <c r="R160" s="233"/>
      <c r="S160" s="233"/>
      <c r="T160" s="233"/>
      <c r="U160" s="233"/>
    </row>
    <row r="162" spans="5:11" ht="38.25" customHeight="1">
      <c r="E162" s="282"/>
      <c r="F162" s="282"/>
      <c r="G162" s="282"/>
      <c r="H162" s="282"/>
      <c r="I162" s="282"/>
      <c r="J162" s="282"/>
      <c r="K162" s="282"/>
    </row>
  </sheetData>
  <sheetProtection formatCells="0" formatColumns="0" formatRows="0" insertRows="0" insertHyperlinks="0" deleteRows="0" sort="0" autoFilter="0" pivotTables="0"/>
  <autoFilter ref="B6:U157" xr:uid="{00000000-0001-0000-0000-000000000000}">
    <filterColumn colId="14" showButton="0"/>
    <filterColumn colId="15" showButton="0"/>
    <filterColumn colId="16" showButton="0"/>
  </autoFilter>
  <mergeCells count="26">
    <mergeCell ref="T2:U2"/>
    <mergeCell ref="F2:S2"/>
    <mergeCell ref="E2:E4"/>
    <mergeCell ref="J6:J7"/>
    <mergeCell ref="T3:U3"/>
    <mergeCell ref="L6:L7"/>
    <mergeCell ref="F3:S3"/>
    <mergeCell ref="F4:S4"/>
    <mergeCell ref="O6:O7"/>
    <mergeCell ref="P6:S6"/>
    <mergeCell ref="K6:K7"/>
    <mergeCell ref="E6:E7"/>
    <mergeCell ref="T6:T7"/>
    <mergeCell ref="U6:U7"/>
    <mergeCell ref="M6:M7"/>
    <mergeCell ref="N6:N7"/>
    <mergeCell ref="E162:K162"/>
    <mergeCell ref="G160:Q160"/>
    <mergeCell ref="B159:U159"/>
    <mergeCell ref="B6:B7"/>
    <mergeCell ref="C6:C7"/>
    <mergeCell ref="D6:D7"/>
    <mergeCell ref="I6:I7"/>
    <mergeCell ref="F6:F7"/>
    <mergeCell ref="G6:G7"/>
    <mergeCell ref="H6:H7"/>
  </mergeCells>
  <pageMargins left="0.70866141732283472" right="0.70866141732283472" top="0.74803149606299213" bottom="0.74803149606299213" header="0.31496062992125984" footer="0.31496062992125984"/>
  <pageSetup scale="38" fitToHeight="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84A0B-BD2E-43DA-9BA0-2CF3D678C529}">
  <dimension ref="A1:D37"/>
  <sheetViews>
    <sheetView workbookViewId="0">
      <selection activeCell="A10" sqref="A10"/>
    </sheetView>
  </sheetViews>
  <sheetFormatPr baseColWidth="10" defaultColWidth="11.42578125" defaultRowHeight="15"/>
  <cols>
    <col min="1" max="1" width="87.85546875" bestFit="1" customWidth="1"/>
  </cols>
  <sheetData>
    <row r="1" spans="1:4">
      <c r="A1" t="s">
        <v>751</v>
      </c>
    </row>
    <row r="2" spans="1:4">
      <c r="A2">
        <v>4040</v>
      </c>
      <c r="D2">
        <v>3</v>
      </c>
    </row>
    <row r="3" spans="1:4">
      <c r="A3">
        <v>4143</v>
      </c>
    </row>
    <row r="4" spans="1:4">
      <c r="A4">
        <v>4147</v>
      </c>
    </row>
    <row r="5" spans="1:4">
      <c r="A5" t="s">
        <v>752</v>
      </c>
    </row>
    <row r="6" spans="1:4">
      <c r="A6">
        <v>4080</v>
      </c>
      <c r="D6">
        <v>3</v>
      </c>
    </row>
    <row r="7" spans="1:4">
      <c r="A7">
        <v>4143</v>
      </c>
    </row>
    <row r="8" spans="1:4">
      <c r="A8">
        <v>4147</v>
      </c>
    </row>
    <row r="9" spans="1:4">
      <c r="A9" t="s">
        <v>753</v>
      </c>
    </row>
    <row r="10" spans="1:4">
      <c r="A10">
        <v>4147</v>
      </c>
      <c r="D10">
        <v>1</v>
      </c>
    </row>
    <row r="11" spans="1:4">
      <c r="A11" t="s">
        <v>648</v>
      </c>
    </row>
    <row r="12" spans="1:4">
      <c r="A12">
        <v>4143</v>
      </c>
      <c r="D12">
        <v>2</v>
      </c>
    </row>
    <row r="13" spans="1:4">
      <c r="A13">
        <v>4147</v>
      </c>
    </row>
    <row r="14" spans="1:4">
      <c r="A14" t="s">
        <v>312</v>
      </c>
    </row>
    <row r="15" spans="1:4">
      <c r="A15">
        <v>4040</v>
      </c>
      <c r="D15">
        <v>1</v>
      </c>
    </row>
    <row r="16" spans="1:4">
      <c r="A16" t="s">
        <v>365</v>
      </c>
    </row>
    <row r="17" spans="1:4">
      <c r="A17">
        <v>4143</v>
      </c>
      <c r="D17">
        <v>2</v>
      </c>
    </row>
    <row r="18" spans="1:4">
      <c r="A18">
        <v>4147</v>
      </c>
    </row>
    <row r="19" spans="1:4">
      <c r="A19" t="s">
        <v>754</v>
      </c>
    </row>
    <row r="20" spans="1:4">
      <c r="A20">
        <v>4143</v>
      </c>
      <c r="D20">
        <v>2</v>
      </c>
    </row>
    <row r="21" spans="1:4">
      <c r="A21">
        <v>4147</v>
      </c>
    </row>
    <row r="22" spans="1:4">
      <c r="A22" t="s">
        <v>755</v>
      </c>
    </row>
    <row r="23" spans="1:4">
      <c r="A23">
        <v>4143</v>
      </c>
      <c r="D23">
        <v>1</v>
      </c>
    </row>
    <row r="24" spans="1:4">
      <c r="A24" t="s">
        <v>756</v>
      </c>
    </row>
    <row r="25" spans="1:4">
      <c r="A25">
        <v>4143</v>
      </c>
      <c r="D25">
        <v>2</v>
      </c>
    </row>
    <row r="26" spans="1:4">
      <c r="A26">
        <v>4147</v>
      </c>
    </row>
    <row r="27" spans="1:4">
      <c r="A27" t="s">
        <v>288</v>
      </c>
    </row>
    <row r="28" spans="1:4">
      <c r="A28">
        <v>4100</v>
      </c>
      <c r="D28">
        <v>3</v>
      </c>
    </row>
    <row r="29" spans="1:4">
      <c r="A29">
        <v>4143</v>
      </c>
    </row>
    <row r="30" spans="1:4">
      <c r="A30">
        <v>4147</v>
      </c>
    </row>
    <row r="31" spans="1:4">
      <c r="A31" t="s">
        <v>336</v>
      </c>
    </row>
    <row r="32" spans="1:4">
      <c r="A32">
        <v>4147</v>
      </c>
      <c r="D32">
        <v>1</v>
      </c>
    </row>
    <row r="33" spans="1:4">
      <c r="A33" t="s">
        <v>705</v>
      </c>
    </row>
    <row r="34" spans="1:4">
      <c r="A34">
        <v>4147</v>
      </c>
      <c r="D34">
        <v>1</v>
      </c>
    </row>
    <row r="35" spans="1:4">
      <c r="A35" t="s">
        <v>262</v>
      </c>
    </row>
    <row r="36" spans="1:4">
      <c r="A36">
        <v>4143</v>
      </c>
      <c r="D36">
        <v>2</v>
      </c>
    </row>
    <row r="37" spans="1:4">
      <c r="A37">
        <v>4147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085BC-E4B7-40BF-B900-1C9C8F17F421}">
  <sheetPr filterMode="1"/>
  <dimension ref="A1:B41"/>
  <sheetViews>
    <sheetView workbookViewId="0">
      <selection activeCell="A31" sqref="A31"/>
    </sheetView>
  </sheetViews>
  <sheetFormatPr baseColWidth="10" defaultColWidth="11.42578125" defaultRowHeight="15"/>
  <cols>
    <col min="1" max="1" width="87.42578125" customWidth="1"/>
    <col min="2" max="2" width="30.140625" customWidth="1"/>
  </cols>
  <sheetData>
    <row r="1" spans="1:2">
      <c r="A1" s="321" t="s">
        <v>757</v>
      </c>
      <c r="B1" s="321"/>
    </row>
    <row r="2" spans="1:2">
      <c r="A2" s="34" t="s">
        <v>758</v>
      </c>
      <c r="B2" s="35" t="s">
        <v>759</v>
      </c>
    </row>
    <row r="3" spans="1:2" hidden="1">
      <c r="A3" s="36" t="s">
        <v>760</v>
      </c>
      <c r="B3" s="41" t="s">
        <v>761</v>
      </c>
    </row>
    <row r="4" spans="1:2" hidden="1">
      <c r="A4" s="36" t="s">
        <v>762</v>
      </c>
      <c r="B4" s="41" t="s">
        <v>761</v>
      </c>
    </row>
    <row r="5" spans="1:2" hidden="1">
      <c r="A5" s="36" t="s">
        <v>763</v>
      </c>
      <c r="B5" s="41" t="s">
        <v>761</v>
      </c>
    </row>
    <row r="6" spans="1:2" hidden="1">
      <c r="A6" s="36" t="s">
        <v>764</v>
      </c>
      <c r="B6" s="41" t="s">
        <v>761</v>
      </c>
    </row>
    <row r="7" spans="1:2" hidden="1">
      <c r="A7" s="36" t="s">
        <v>765</v>
      </c>
      <c r="B7" s="41" t="s">
        <v>761</v>
      </c>
    </row>
    <row r="8" spans="1:2" hidden="1">
      <c r="A8" s="36" t="s">
        <v>766</v>
      </c>
      <c r="B8" s="41" t="s">
        <v>761</v>
      </c>
    </row>
    <row r="9" spans="1:2" hidden="1">
      <c r="A9" s="36" t="s">
        <v>767</v>
      </c>
      <c r="B9" s="41" t="s">
        <v>761</v>
      </c>
    </row>
    <row r="10" spans="1:2" hidden="1">
      <c r="A10" s="36" t="s">
        <v>768</v>
      </c>
      <c r="B10" s="41" t="s">
        <v>761</v>
      </c>
    </row>
    <row r="11" spans="1:2" hidden="1">
      <c r="A11" s="36" t="s">
        <v>769</v>
      </c>
      <c r="B11" s="41" t="s">
        <v>761</v>
      </c>
    </row>
    <row r="12" spans="1:2" hidden="1">
      <c r="A12" s="36" t="s">
        <v>770</v>
      </c>
      <c r="B12" s="41" t="s">
        <v>761</v>
      </c>
    </row>
    <row r="13" spans="1:2" hidden="1">
      <c r="A13" s="36" t="s">
        <v>771</v>
      </c>
      <c r="B13" s="41" t="s">
        <v>761</v>
      </c>
    </row>
    <row r="14" spans="1:2" hidden="1">
      <c r="A14" s="36" t="s">
        <v>772</v>
      </c>
      <c r="B14" s="41" t="s">
        <v>761</v>
      </c>
    </row>
    <row r="15" spans="1:2" hidden="1">
      <c r="A15" s="36" t="s">
        <v>773</v>
      </c>
      <c r="B15" s="41" t="s">
        <v>761</v>
      </c>
    </row>
    <row r="16" spans="1:2" hidden="1">
      <c r="A16" s="36" t="s">
        <v>774</v>
      </c>
      <c r="B16" s="41" t="s">
        <v>761</v>
      </c>
    </row>
    <row r="17" spans="1:2">
      <c r="A17" s="38" t="s">
        <v>775</v>
      </c>
      <c r="B17" s="37" t="s">
        <v>776</v>
      </c>
    </row>
    <row r="18" spans="1:2" hidden="1">
      <c r="A18" s="36" t="s">
        <v>777</v>
      </c>
      <c r="B18" s="41" t="s">
        <v>761</v>
      </c>
    </row>
    <row r="19" spans="1:2">
      <c r="A19" s="36" t="s">
        <v>778</v>
      </c>
      <c r="B19" s="37" t="s">
        <v>776</v>
      </c>
    </row>
    <row r="20" spans="1:2" hidden="1">
      <c r="A20" s="36" t="s">
        <v>779</v>
      </c>
      <c r="B20" s="41" t="s">
        <v>761</v>
      </c>
    </row>
    <row r="21" spans="1:2">
      <c r="A21" s="36" t="s">
        <v>780</v>
      </c>
      <c r="B21" s="37" t="s">
        <v>776</v>
      </c>
    </row>
    <row r="22" spans="1:2" hidden="1">
      <c r="A22" s="36" t="s">
        <v>781</v>
      </c>
      <c r="B22" s="41" t="s">
        <v>761</v>
      </c>
    </row>
    <row r="23" spans="1:2" hidden="1">
      <c r="A23" s="38" t="s">
        <v>782</v>
      </c>
      <c r="B23" s="40" t="s">
        <v>783</v>
      </c>
    </row>
    <row r="24" spans="1:2" hidden="1">
      <c r="A24" s="36" t="s">
        <v>784</v>
      </c>
      <c r="B24" s="41" t="s">
        <v>761</v>
      </c>
    </row>
    <row r="25" spans="1:2" hidden="1">
      <c r="A25" s="36" t="s">
        <v>785</v>
      </c>
      <c r="B25" s="41" t="s">
        <v>761</v>
      </c>
    </row>
    <row r="26" spans="1:2" hidden="1">
      <c r="A26" s="36" t="s">
        <v>786</v>
      </c>
      <c r="B26" s="41" t="s">
        <v>761</v>
      </c>
    </row>
    <row r="27" spans="1:2" hidden="1">
      <c r="A27" s="38" t="s">
        <v>787</v>
      </c>
      <c r="B27" s="40" t="s">
        <v>783</v>
      </c>
    </row>
    <row r="28" spans="1:2" hidden="1">
      <c r="A28" s="36" t="s">
        <v>788</v>
      </c>
      <c r="B28" s="41" t="s">
        <v>761</v>
      </c>
    </row>
    <row r="29" spans="1:2">
      <c r="A29" s="36" t="s">
        <v>789</v>
      </c>
      <c r="B29" s="37" t="s">
        <v>776</v>
      </c>
    </row>
    <row r="30" spans="1:2" hidden="1">
      <c r="A30" s="36" t="s">
        <v>790</v>
      </c>
      <c r="B30" s="41" t="s">
        <v>761</v>
      </c>
    </row>
    <row r="31" spans="1:2">
      <c r="A31" s="36" t="s">
        <v>791</v>
      </c>
      <c r="B31" s="37" t="s">
        <v>776</v>
      </c>
    </row>
    <row r="32" spans="1:2">
      <c r="A32" s="36" t="s">
        <v>792</v>
      </c>
      <c r="B32" s="37" t="s">
        <v>776</v>
      </c>
    </row>
    <row r="33" spans="1:2" hidden="1">
      <c r="A33" s="36" t="s">
        <v>793</v>
      </c>
      <c r="B33" s="41" t="s">
        <v>761</v>
      </c>
    </row>
    <row r="34" spans="1:2" hidden="1">
      <c r="A34" s="38" t="s">
        <v>794</v>
      </c>
      <c r="B34" s="40" t="s">
        <v>783</v>
      </c>
    </row>
    <row r="35" spans="1:2" hidden="1">
      <c r="A35" s="36" t="s">
        <v>795</v>
      </c>
      <c r="B35" s="41" t="s">
        <v>761</v>
      </c>
    </row>
    <row r="36" spans="1:2" hidden="1">
      <c r="A36" s="36" t="s">
        <v>796</v>
      </c>
      <c r="B36" s="41" t="s">
        <v>761</v>
      </c>
    </row>
    <row r="37" spans="1:2" hidden="1">
      <c r="A37" s="38" t="s">
        <v>797</v>
      </c>
      <c r="B37" s="41" t="s">
        <v>761</v>
      </c>
    </row>
    <row r="38" spans="1:2" hidden="1">
      <c r="A38" s="36" t="s">
        <v>798</v>
      </c>
      <c r="B38" s="41" t="s">
        <v>761</v>
      </c>
    </row>
    <row r="39" spans="1:2" hidden="1">
      <c r="A39" s="36" t="s">
        <v>799</v>
      </c>
      <c r="B39" s="41" t="s">
        <v>761</v>
      </c>
    </row>
    <row r="40" spans="1:2" hidden="1">
      <c r="A40" s="36" t="s">
        <v>800</v>
      </c>
      <c r="B40" s="41" t="s">
        <v>761</v>
      </c>
    </row>
    <row r="41" spans="1:2" hidden="1">
      <c r="A41" s="36" t="s">
        <v>801</v>
      </c>
      <c r="B41" s="41" t="s">
        <v>761</v>
      </c>
    </row>
  </sheetData>
  <autoFilter ref="A2:B41" xr:uid="{D19085BC-E4B7-40BF-B900-1C9C8F17F421}">
    <filterColumn colId="1">
      <filters>
        <filter val="SE ENVIARON OBSERVACIONES"/>
      </filters>
    </filterColumn>
  </autoFilter>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4FDD7-3EB8-4B7E-A45B-7982794C4411}">
  <sheetPr filterMode="1"/>
  <dimension ref="A1:S143"/>
  <sheetViews>
    <sheetView topLeftCell="A48" workbookViewId="0">
      <selection activeCell="A127" sqref="A127:A131"/>
    </sheetView>
  </sheetViews>
  <sheetFormatPr baseColWidth="10" defaultColWidth="11.42578125" defaultRowHeight="17.25" customHeight="1"/>
  <cols>
    <col min="2" max="2" width="33.28515625" customWidth="1"/>
    <col min="7" max="7" width="25" customWidth="1"/>
  </cols>
  <sheetData>
    <row r="1" spans="1:19" ht="17.25" customHeight="1">
      <c r="A1" s="326" t="s">
        <v>14</v>
      </c>
      <c r="B1" s="326" t="s">
        <v>17</v>
      </c>
      <c r="C1" s="326" t="s">
        <v>18</v>
      </c>
      <c r="D1" s="326" t="s">
        <v>19</v>
      </c>
      <c r="E1" s="326" t="s">
        <v>20</v>
      </c>
      <c r="F1" s="326" t="s">
        <v>21</v>
      </c>
      <c r="G1" s="326" t="s">
        <v>22</v>
      </c>
      <c r="H1" s="326" t="s">
        <v>23</v>
      </c>
      <c r="I1" s="326" t="s">
        <v>24</v>
      </c>
      <c r="J1" s="326" t="s">
        <v>25</v>
      </c>
      <c r="K1" s="326" t="s">
        <v>26</v>
      </c>
      <c r="L1" s="326" t="s">
        <v>27</v>
      </c>
      <c r="M1" s="322" t="s">
        <v>28</v>
      </c>
      <c r="N1" s="323"/>
      <c r="O1" s="323"/>
      <c r="P1" s="324"/>
      <c r="Q1" s="325" t="s">
        <v>29</v>
      </c>
      <c r="R1" s="325" t="s">
        <v>30</v>
      </c>
      <c r="S1" s="50"/>
    </row>
    <row r="2" spans="1:19" ht="17.25" hidden="1" customHeight="1">
      <c r="A2" s="326"/>
      <c r="B2" s="326"/>
      <c r="C2" s="326"/>
      <c r="D2" s="326"/>
      <c r="E2" s="326"/>
      <c r="F2" s="326"/>
      <c r="G2" s="326"/>
      <c r="H2" s="326"/>
      <c r="I2" s="326"/>
      <c r="J2" s="326"/>
      <c r="K2" s="326"/>
      <c r="L2" s="326"/>
      <c r="M2" s="28" t="s">
        <v>31</v>
      </c>
      <c r="N2" s="28" t="s">
        <v>32</v>
      </c>
      <c r="O2" s="39" t="s">
        <v>33</v>
      </c>
      <c r="P2" s="39" t="s">
        <v>34</v>
      </c>
      <c r="Q2" s="325"/>
      <c r="R2" s="325"/>
      <c r="S2" s="50"/>
    </row>
    <row r="3" spans="1:19" ht="17.25" hidden="1" customHeight="1">
      <c r="A3" s="76" t="s">
        <v>35</v>
      </c>
      <c r="B3" s="88" t="s">
        <v>38</v>
      </c>
      <c r="C3" s="45" t="s">
        <v>39</v>
      </c>
      <c r="D3" s="45" t="s">
        <v>40</v>
      </c>
      <c r="E3" s="45" t="s">
        <v>41</v>
      </c>
      <c r="F3" s="45" t="s">
        <v>42</v>
      </c>
      <c r="G3" s="45" t="s">
        <v>43</v>
      </c>
      <c r="H3" s="45" t="s">
        <v>44</v>
      </c>
      <c r="I3" s="45" t="s">
        <v>45</v>
      </c>
      <c r="J3" s="45" t="s">
        <v>802</v>
      </c>
      <c r="K3" s="48">
        <v>100</v>
      </c>
      <c r="L3" s="45" t="s">
        <v>47</v>
      </c>
      <c r="M3" s="45">
        <v>50</v>
      </c>
      <c r="N3" s="45">
        <v>100</v>
      </c>
      <c r="O3" s="106" t="s">
        <v>48</v>
      </c>
      <c r="P3" s="106" t="s">
        <v>48</v>
      </c>
      <c r="Q3" s="45" t="s">
        <v>49</v>
      </c>
      <c r="R3" s="45" t="s">
        <v>49</v>
      </c>
      <c r="S3" s="51"/>
    </row>
    <row r="4" spans="1:19" ht="17.25" hidden="1" customHeight="1">
      <c r="A4" s="76" t="s">
        <v>50</v>
      </c>
      <c r="B4" s="88" t="s">
        <v>38</v>
      </c>
      <c r="C4" s="45" t="s">
        <v>51</v>
      </c>
      <c r="D4" s="45" t="s">
        <v>52</v>
      </c>
      <c r="E4" s="45" t="s">
        <v>53</v>
      </c>
      <c r="F4" s="45" t="s">
        <v>42</v>
      </c>
      <c r="G4" s="55" t="s">
        <v>54</v>
      </c>
      <c r="H4" s="105" t="s">
        <v>803</v>
      </c>
      <c r="I4" s="55" t="s">
        <v>56</v>
      </c>
      <c r="J4" s="45" t="s">
        <v>804</v>
      </c>
      <c r="K4" s="82">
        <v>100</v>
      </c>
      <c r="L4" s="45" t="s">
        <v>58</v>
      </c>
      <c r="M4" s="82">
        <v>100</v>
      </c>
      <c r="N4" s="82">
        <v>100</v>
      </c>
      <c r="O4" s="82" t="s">
        <v>48</v>
      </c>
      <c r="P4" s="82" t="s">
        <v>48</v>
      </c>
      <c r="Q4" s="45" t="s">
        <v>49</v>
      </c>
      <c r="R4" s="45" t="s">
        <v>49</v>
      </c>
      <c r="S4" s="51"/>
    </row>
    <row r="5" spans="1:19" ht="17.25" hidden="1" customHeight="1">
      <c r="A5" s="76" t="s">
        <v>59</v>
      </c>
      <c r="B5" s="88" t="s">
        <v>38</v>
      </c>
      <c r="C5" s="45" t="s">
        <v>51</v>
      </c>
      <c r="D5" s="45" t="s">
        <v>52</v>
      </c>
      <c r="E5" s="45" t="s">
        <v>53</v>
      </c>
      <c r="F5" s="45" t="s">
        <v>42</v>
      </c>
      <c r="G5" s="55" t="s">
        <v>54</v>
      </c>
      <c r="H5" s="105" t="s">
        <v>805</v>
      </c>
      <c r="I5" s="55" t="s">
        <v>61</v>
      </c>
      <c r="J5" s="45" t="s">
        <v>806</v>
      </c>
      <c r="K5" s="45">
        <v>100</v>
      </c>
      <c r="L5" s="45" t="s">
        <v>58</v>
      </c>
      <c r="M5" s="47">
        <v>35</v>
      </c>
      <c r="N5" s="47">
        <v>100</v>
      </c>
      <c r="O5" s="82" t="s">
        <v>48</v>
      </c>
      <c r="P5" s="82" t="s">
        <v>48</v>
      </c>
      <c r="Q5" s="45" t="s">
        <v>49</v>
      </c>
      <c r="R5" s="45" t="s">
        <v>49</v>
      </c>
      <c r="S5" s="51"/>
    </row>
    <row r="6" spans="1:19" ht="17.25" hidden="1" customHeight="1">
      <c r="A6" s="76" t="s">
        <v>63</v>
      </c>
      <c r="B6" s="88" t="s">
        <v>38</v>
      </c>
      <c r="C6" s="55" t="s">
        <v>64</v>
      </c>
      <c r="D6" s="45" t="s">
        <v>52</v>
      </c>
      <c r="E6" s="45" t="s">
        <v>65</v>
      </c>
      <c r="F6" s="45" t="s">
        <v>42</v>
      </c>
      <c r="G6" s="55" t="s">
        <v>66</v>
      </c>
      <c r="H6" s="105" t="s">
        <v>807</v>
      </c>
      <c r="I6" s="55" t="s">
        <v>68</v>
      </c>
      <c r="J6" s="45" t="s">
        <v>808</v>
      </c>
      <c r="K6" s="45">
        <v>100</v>
      </c>
      <c r="L6" s="45" t="s">
        <v>58</v>
      </c>
      <c r="M6" s="47">
        <v>35</v>
      </c>
      <c r="N6" s="47">
        <v>100</v>
      </c>
      <c r="O6" s="82" t="s">
        <v>48</v>
      </c>
      <c r="P6" s="82" t="s">
        <v>48</v>
      </c>
      <c r="Q6" s="45" t="s">
        <v>49</v>
      </c>
      <c r="R6" s="45" t="s">
        <v>49</v>
      </c>
      <c r="S6" s="51"/>
    </row>
    <row r="7" spans="1:19" ht="17.25" hidden="1" customHeight="1">
      <c r="A7" s="76" t="s">
        <v>70</v>
      </c>
      <c r="B7" s="88" t="s">
        <v>38</v>
      </c>
      <c r="C7" s="55" t="s">
        <v>64</v>
      </c>
      <c r="D7" s="45" t="s">
        <v>52</v>
      </c>
      <c r="E7" s="45" t="s">
        <v>65</v>
      </c>
      <c r="F7" s="45" t="s">
        <v>42</v>
      </c>
      <c r="G7" s="55" t="s">
        <v>66</v>
      </c>
      <c r="H7" s="105" t="s">
        <v>71</v>
      </c>
      <c r="I7" s="55" t="s">
        <v>72</v>
      </c>
      <c r="J7" s="45" t="s">
        <v>73</v>
      </c>
      <c r="K7" s="45">
        <v>100</v>
      </c>
      <c r="L7" s="45" t="s">
        <v>58</v>
      </c>
      <c r="M7" s="47">
        <v>0</v>
      </c>
      <c r="N7" s="45">
        <v>100</v>
      </c>
      <c r="O7" s="82" t="s">
        <v>48</v>
      </c>
      <c r="P7" s="82" t="s">
        <v>48</v>
      </c>
      <c r="Q7" s="45" t="s">
        <v>49</v>
      </c>
      <c r="R7" s="45" t="s">
        <v>49</v>
      </c>
      <c r="S7" s="51"/>
    </row>
    <row r="8" spans="1:19" ht="17.25" hidden="1" customHeight="1">
      <c r="A8" s="76" t="s">
        <v>74</v>
      </c>
      <c r="B8" s="88" t="s">
        <v>38</v>
      </c>
      <c r="C8" s="55" t="s">
        <v>64</v>
      </c>
      <c r="D8" s="45" t="s">
        <v>52</v>
      </c>
      <c r="E8" s="45" t="s">
        <v>65</v>
      </c>
      <c r="F8" s="45" t="s">
        <v>42</v>
      </c>
      <c r="G8" s="55" t="s">
        <v>66</v>
      </c>
      <c r="H8" s="105" t="s">
        <v>75</v>
      </c>
      <c r="I8" s="55" t="s">
        <v>76</v>
      </c>
      <c r="J8" s="45" t="s">
        <v>809</v>
      </c>
      <c r="K8" s="45">
        <v>100</v>
      </c>
      <c r="L8" s="45" t="s">
        <v>58</v>
      </c>
      <c r="M8" s="47">
        <v>35</v>
      </c>
      <c r="N8" s="47">
        <v>100</v>
      </c>
      <c r="O8" s="82" t="s">
        <v>48</v>
      </c>
      <c r="P8" s="82" t="s">
        <v>48</v>
      </c>
      <c r="Q8" s="45" t="s">
        <v>49</v>
      </c>
      <c r="R8" s="45" t="s">
        <v>49</v>
      </c>
      <c r="S8" s="51"/>
    </row>
    <row r="9" spans="1:19" ht="17.25" hidden="1" customHeight="1">
      <c r="A9" s="76" t="s">
        <v>78</v>
      </c>
      <c r="B9" s="88" t="s">
        <v>38</v>
      </c>
      <c r="C9" s="45" t="s">
        <v>79</v>
      </c>
      <c r="D9" s="45" t="s">
        <v>40</v>
      </c>
      <c r="E9" s="45" t="s">
        <v>80</v>
      </c>
      <c r="F9" s="45" t="s">
        <v>42</v>
      </c>
      <c r="G9" s="45" t="s">
        <v>66</v>
      </c>
      <c r="H9" s="45" t="s">
        <v>810</v>
      </c>
      <c r="I9" s="45" t="s">
        <v>811</v>
      </c>
      <c r="J9" s="45" t="s">
        <v>812</v>
      </c>
      <c r="K9" s="45">
        <v>2</v>
      </c>
      <c r="L9" s="45" t="s">
        <v>84</v>
      </c>
      <c r="M9" s="47">
        <v>1</v>
      </c>
      <c r="N9" s="47">
        <v>2</v>
      </c>
      <c r="O9" s="106" t="s">
        <v>48</v>
      </c>
      <c r="P9" s="106" t="s">
        <v>48</v>
      </c>
      <c r="Q9" s="45" t="s">
        <v>49</v>
      </c>
      <c r="R9" s="45" t="s">
        <v>49</v>
      </c>
      <c r="S9" s="49"/>
    </row>
    <row r="10" spans="1:19" ht="17.25" hidden="1" customHeight="1">
      <c r="A10" s="75" t="s">
        <v>85</v>
      </c>
      <c r="B10" s="88" t="s">
        <v>87</v>
      </c>
      <c r="C10" s="45" t="s">
        <v>88</v>
      </c>
      <c r="D10" s="45" t="s">
        <v>89</v>
      </c>
      <c r="E10" s="45" t="s">
        <v>90</v>
      </c>
      <c r="F10" s="45" t="s">
        <v>91</v>
      </c>
      <c r="G10" s="45" t="s">
        <v>92</v>
      </c>
      <c r="H10" s="45" t="s">
        <v>93</v>
      </c>
      <c r="I10" s="45" t="s">
        <v>94</v>
      </c>
      <c r="J10" s="45" t="s">
        <v>95</v>
      </c>
      <c r="K10" s="45">
        <v>40</v>
      </c>
      <c r="L10" s="45" t="s">
        <v>84</v>
      </c>
      <c r="M10" s="47">
        <v>20</v>
      </c>
      <c r="N10" s="47">
        <v>40</v>
      </c>
      <c r="O10" s="106" t="s">
        <v>48</v>
      </c>
      <c r="P10" s="106" t="s">
        <v>48</v>
      </c>
      <c r="Q10" s="45" t="s">
        <v>49</v>
      </c>
      <c r="R10" s="45" t="s">
        <v>49</v>
      </c>
      <c r="S10" s="68" t="s">
        <v>813</v>
      </c>
    </row>
    <row r="11" spans="1:19" ht="17.25" hidden="1" customHeight="1">
      <c r="A11" s="75" t="s">
        <v>96</v>
      </c>
      <c r="B11" s="88" t="s">
        <v>38</v>
      </c>
      <c r="C11" s="45" t="s">
        <v>98</v>
      </c>
      <c r="D11" s="45" t="s">
        <v>40</v>
      </c>
      <c r="E11" s="45" t="s">
        <v>99</v>
      </c>
      <c r="F11" s="45" t="s">
        <v>100</v>
      </c>
      <c r="G11" s="45" t="s">
        <v>101</v>
      </c>
      <c r="H11" s="45" t="s">
        <v>102</v>
      </c>
      <c r="I11" s="45" t="s">
        <v>103</v>
      </c>
      <c r="J11" s="55" t="s">
        <v>814</v>
      </c>
      <c r="K11" s="45">
        <v>90</v>
      </c>
      <c r="L11" s="45" t="s">
        <v>105</v>
      </c>
      <c r="M11" s="47">
        <v>90</v>
      </c>
      <c r="N11" s="47">
        <v>90</v>
      </c>
      <c r="O11" s="106" t="s">
        <v>48</v>
      </c>
      <c r="P11" s="106" t="s">
        <v>48</v>
      </c>
      <c r="Q11" s="45" t="s">
        <v>49</v>
      </c>
      <c r="R11" s="45" t="s">
        <v>49</v>
      </c>
      <c r="S11" s="49"/>
    </row>
    <row r="12" spans="1:19" ht="17.25" hidden="1" customHeight="1">
      <c r="A12" s="75" t="s">
        <v>106</v>
      </c>
      <c r="B12" s="88" t="s">
        <v>38</v>
      </c>
      <c r="C12" s="45" t="s">
        <v>98</v>
      </c>
      <c r="D12" s="45" t="s">
        <v>40</v>
      </c>
      <c r="E12" s="45" t="s">
        <v>99</v>
      </c>
      <c r="F12" s="45" t="s">
        <v>100</v>
      </c>
      <c r="G12" s="45" t="s">
        <v>101</v>
      </c>
      <c r="H12" s="55" t="s">
        <v>815</v>
      </c>
      <c r="I12" s="55" t="s">
        <v>816</v>
      </c>
      <c r="J12" s="55" t="s">
        <v>817</v>
      </c>
      <c r="K12" s="45">
        <v>10</v>
      </c>
      <c r="L12" s="45" t="s">
        <v>84</v>
      </c>
      <c r="M12" s="47">
        <v>10</v>
      </c>
      <c r="N12" s="47">
        <v>10</v>
      </c>
      <c r="O12" s="106" t="s">
        <v>48</v>
      </c>
      <c r="P12" s="106" t="s">
        <v>48</v>
      </c>
      <c r="Q12" s="45" t="s">
        <v>49</v>
      </c>
      <c r="R12" s="45" t="s">
        <v>49</v>
      </c>
      <c r="S12" s="68" t="s">
        <v>818</v>
      </c>
    </row>
    <row r="13" spans="1:19" ht="17.25" hidden="1" customHeight="1">
      <c r="A13" s="75" t="s">
        <v>110</v>
      </c>
      <c r="B13" s="88" t="s">
        <v>38</v>
      </c>
      <c r="C13" s="45" t="s">
        <v>111</v>
      </c>
      <c r="D13" s="45" t="s">
        <v>40</v>
      </c>
      <c r="E13" s="45" t="s">
        <v>112</v>
      </c>
      <c r="F13" s="45" t="s">
        <v>100</v>
      </c>
      <c r="G13" s="45" t="s">
        <v>113</v>
      </c>
      <c r="H13" s="45" t="s">
        <v>713</v>
      </c>
      <c r="I13" s="45" t="s">
        <v>115</v>
      </c>
      <c r="J13" s="45" t="s">
        <v>116</v>
      </c>
      <c r="K13" s="47">
        <v>85</v>
      </c>
      <c r="L13" s="45" t="s">
        <v>105</v>
      </c>
      <c r="M13" s="47">
        <v>40</v>
      </c>
      <c r="N13" s="47">
        <v>85</v>
      </c>
      <c r="O13" s="106" t="s">
        <v>48</v>
      </c>
      <c r="P13" s="106" t="s">
        <v>48</v>
      </c>
      <c r="Q13" s="45" t="s">
        <v>49</v>
      </c>
      <c r="R13" s="45" t="s">
        <v>49</v>
      </c>
      <c r="S13" s="49"/>
    </row>
    <row r="14" spans="1:19" ht="17.25" hidden="1" customHeight="1">
      <c r="A14" s="75" t="s">
        <v>117</v>
      </c>
      <c r="B14" s="88" t="s">
        <v>38</v>
      </c>
      <c r="C14" s="55" t="s">
        <v>119</v>
      </c>
      <c r="D14" s="55" t="s">
        <v>40</v>
      </c>
      <c r="E14" s="55" t="s">
        <v>120</v>
      </c>
      <c r="F14" s="55" t="s">
        <v>121</v>
      </c>
      <c r="G14" s="45" t="s">
        <v>101</v>
      </c>
      <c r="H14" s="45" t="s">
        <v>122</v>
      </c>
      <c r="I14" s="45" t="s">
        <v>123</v>
      </c>
      <c r="J14" s="45" t="s">
        <v>124</v>
      </c>
      <c r="K14" s="47">
        <v>100</v>
      </c>
      <c r="L14" s="45" t="s">
        <v>105</v>
      </c>
      <c r="M14" s="47">
        <v>30</v>
      </c>
      <c r="N14" s="47">
        <v>100</v>
      </c>
      <c r="O14" s="106" t="s">
        <v>48</v>
      </c>
      <c r="P14" s="106" t="s">
        <v>48</v>
      </c>
      <c r="Q14" s="45" t="s">
        <v>49</v>
      </c>
      <c r="R14" s="45" t="s">
        <v>49</v>
      </c>
      <c r="S14" s="51"/>
    </row>
    <row r="15" spans="1:19" ht="17.25" hidden="1" customHeight="1">
      <c r="A15" s="75" t="s">
        <v>125</v>
      </c>
      <c r="B15" s="88" t="s">
        <v>87</v>
      </c>
      <c r="C15" s="55" t="s">
        <v>49</v>
      </c>
      <c r="D15" s="55" t="s">
        <v>126</v>
      </c>
      <c r="E15" s="55" t="s">
        <v>127</v>
      </c>
      <c r="F15" s="55" t="s">
        <v>128</v>
      </c>
      <c r="G15" s="45" t="s">
        <v>101</v>
      </c>
      <c r="H15" s="45" t="s">
        <v>129</v>
      </c>
      <c r="I15" s="45" t="s">
        <v>819</v>
      </c>
      <c r="J15" s="45" t="s">
        <v>131</v>
      </c>
      <c r="K15" s="47">
        <v>100</v>
      </c>
      <c r="L15" s="45" t="s">
        <v>47</v>
      </c>
      <c r="M15" s="47">
        <v>50</v>
      </c>
      <c r="N15" s="47">
        <v>100</v>
      </c>
      <c r="O15" s="106" t="s">
        <v>48</v>
      </c>
      <c r="P15" s="106" t="s">
        <v>48</v>
      </c>
      <c r="Q15" s="45" t="s">
        <v>49</v>
      </c>
      <c r="R15" s="45" t="s">
        <v>49</v>
      </c>
      <c r="S15" s="51"/>
    </row>
    <row r="16" spans="1:19" ht="17.25" hidden="1" customHeight="1">
      <c r="A16" s="75" t="s">
        <v>132</v>
      </c>
      <c r="B16" s="88" t="s">
        <v>87</v>
      </c>
      <c r="C16" s="55" t="s">
        <v>134</v>
      </c>
      <c r="D16" s="55" t="s">
        <v>126</v>
      </c>
      <c r="E16" s="55" t="s">
        <v>127</v>
      </c>
      <c r="F16" s="55" t="s">
        <v>135</v>
      </c>
      <c r="G16" s="55" t="s">
        <v>136</v>
      </c>
      <c r="H16" s="45" t="s">
        <v>137</v>
      </c>
      <c r="I16" s="45" t="s">
        <v>138</v>
      </c>
      <c r="J16" s="45" t="s">
        <v>139</v>
      </c>
      <c r="K16" s="47">
        <v>80</v>
      </c>
      <c r="L16" s="45" t="s">
        <v>84</v>
      </c>
      <c r="M16" s="47">
        <v>8</v>
      </c>
      <c r="N16" s="58">
        <v>80</v>
      </c>
      <c r="O16" s="106" t="s">
        <v>48</v>
      </c>
      <c r="P16" s="106" t="s">
        <v>48</v>
      </c>
      <c r="Q16" s="45" t="s">
        <v>49</v>
      </c>
      <c r="R16" s="45" t="s">
        <v>49</v>
      </c>
      <c r="S16" s="51"/>
    </row>
    <row r="17" spans="1:19" ht="17.25" hidden="1" customHeight="1">
      <c r="A17" s="75" t="s">
        <v>140</v>
      </c>
      <c r="B17" s="88" t="s">
        <v>87</v>
      </c>
      <c r="C17" s="55" t="s">
        <v>134</v>
      </c>
      <c r="D17" s="55" t="s">
        <v>126</v>
      </c>
      <c r="E17" s="55" t="s">
        <v>127</v>
      </c>
      <c r="F17" s="55" t="s">
        <v>143</v>
      </c>
      <c r="G17" s="55" t="s">
        <v>144</v>
      </c>
      <c r="H17" s="45" t="s">
        <v>145</v>
      </c>
      <c r="I17" s="45" t="s">
        <v>820</v>
      </c>
      <c r="J17" s="45" t="s">
        <v>821</v>
      </c>
      <c r="K17" s="47">
        <v>10</v>
      </c>
      <c r="L17" s="45" t="s">
        <v>84</v>
      </c>
      <c r="M17" s="47">
        <v>3</v>
      </c>
      <c r="N17" s="58">
        <v>10</v>
      </c>
      <c r="O17" s="106" t="s">
        <v>48</v>
      </c>
      <c r="P17" s="106" t="s">
        <v>48</v>
      </c>
      <c r="Q17" s="45" t="s">
        <v>49</v>
      </c>
      <c r="R17" s="45" t="s">
        <v>49</v>
      </c>
      <c r="S17" s="51"/>
    </row>
    <row r="18" spans="1:19" ht="17.25" hidden="1" customHeight="1">
      <c r="A18" s="75" t="s">
        <v>148</v>
      </c>
      <c r="B18" s="88" t="s">
        <v>87</v>
      </c>
      <c r="C18" s="55" t="s">
        <v>134</v>
      </c>
      <c r="D18" s="55" t="s">
        <v>126</v>
      </c>
      <c r="E18" s="55" t="s">
        <v>127</v>
      </c>
      <c r="F18" s="55" t="s">
        <v>143</v>
      </c>
      <c r="G18" s="55" t="s">
        <v>144</v>
      </c>
      <c r="H18" s="45" t="s">
        <v>822</v>
      </c>
      <c r="I18" s="45" t="s">
        <v>823</v>
      </c>
      <c r="J18" s="45" t="s">
        <v>824</v>
      </c>
      <c r="K18" s="47">
        <v>10249</v>
      </c>
      <c r="L18" s="45" t="s">
        <v>84</v>
      </c>
      <c r="M18" s="47">
        <v>200</v>
      </c>
      <c r="N18" s="58">
        <v>10249</v>
      </c>
      <c r="O18" s="106" t="s">
        <v>48</v>
      </c>
      <c r="P18" s="106" t="s">
        <v>48</v>
      </c>
      <c r="Q18" s="45" t="s">
        <v>49</v>
      </c>
      <c r="R18" s="45" t="s">
        <v>49</v>
      </c>
      <c r="S18" s="51"/>
    </row>
    <row r="19" spans="1:19" ht="17.25" hidden="1" customHeight="1">
      <c r="A19" s="75" t="s">
        <v>152</v>
      </c>
      <c r="B19" s="88" t="s">
        <v>87</v>
      </c>
      <c r="C19" s="55" t="s">
        <v>134</v>
      </c>
      <c r="D19" s="55" t="s">
        <v>126</v>
      </c>
      <c r="E19" s="55" t="s">
        <v>127</v>
      </c>
      <c r="F19" s="55" t="s">
        <v>135</v>
      </c>
      <c r="G19" s="55" t="s">
        <v>136</v>
      </c>
      <c r="H19" s="45" t="s">
        <v>153</v>
      </c>
      <c r="I19" s="45" t="s">
        <v>154</v>
      </c>
      <c r="J19" s="45" t="s">
        <v>155</v>
      </c>
      <c r="K19" s="47">
        <v>9</v>
      </c>
      <c r="L19" s="45" t="s">
        <v>84</v>
      </c>
      <c r="M19" s="47">
        <v>3</v>
      </c>
      <c r="N19" s="58">
        <v>9</v>
      </c>
      <c r="O19" s="106" t="s">
        <v>48</v>
      </c>
      <c r="P19" s="106" t="s">
        <v>48</v>
      </c>
      <c r="Q19" s="45" t="s">
        <v>49</v>
      </c>
      <c r="R19" s="45" t="s">
        <v>49</v>
      </c>
      <c r="S19" s="51"/>
    </row>
    <row r="20" spans="1:19" ht="17.25" hidden="1" customHeight="1">
      <c r="A20" s="75" t="s">
        <v>156</v>
      </c>
      <c r="B20" s="88" t="s">
        <v>87</v>
      </c>
      <c r="C20" s="55" t="s">
        <v>159</v>
      </c>
      <c r="D20" s="55" t="s">
        <v>126</v>
      </c>
      <c r="E20" s="55" t="s">
        <v>127</v>
      </c>
      <c r="F20" s="55" t="s">
        <v>128</v>
      </c>
      <c r="G20" s="45" t="s">
        <v>101</v>
      </c>
      <c r="H20" s="45" t="s">
        <v>160</v>
      </c>
      <c r="I20" s="45" t="s">
        <v>825</v>
      </c>
      <c r="J20" s="45" t="s">
        <v>162</v>
      </c>
      <c r="K20" s="47">
        <v>100</v>
      </c>
      <c r="L20" s="45" t="s">
        <v>47</v>
      </c>
      <c r="M20" s="47">
        <v>70</v>
      </c>
      <c r="N20" s="58">
        <v>100</v>
      </c>
      <c r="O20" s="106" t="s">
        <v>48</v>
      </c>
      <c r="P20" s="106" t="s">
        <v>48</v>
      </c>
      <c r="Q20" s="45" t="s">
        <v>49</v>
      </c>
      <c r="R20" s="45" t="s">
        <v>49</v>
      </c>
      <c r="S20" s="51"/>
    </row>
    <row r="21" spans="1:19" ht="17.25" hidden="1" customHeight="1">
      <c r="A21" s="75" t="s">
        <v>163</v>
      </c>
      <c r="B21" s="88" t="s">
        <v>87</v>
      </c>
      <c r="C21" s="55" t="s">
        <v>159</v>
      </c>
      <c r="D21" s="55" t="s">
        <v>126</v>
      </c>
      <c r="E21" s="55" t="s">
        <v>127</v>
      </c>
      <c r="F21" s="55" t="s">
        <v>143</v>
      </c>
      <c r="G21" s="55" t="s">
        <v>164</v>
      </c>
      <c r="H21" s="45" t="s">
        <v>826</v>
      </c>
      <c r="I21" s="45" t="s">
        <v>827</v>
      </c>
      <c r="J21" s="45" t="s">
        <v>828</v>
      </c>
      <c r="K21" s="47">
        <v>2</v>
      </c>
      <c r="L21" s="45" t="s">
        <v>84</v>
      </c>
      <c r="M21" s="47">
        <v>0</v>
      </c>
      <c r="N21" s="58">
        <v>2</v>
      </c>
      <c r="O21" s="106" t="s">
        <v>48</v>
      </c>
      <c r="P21" s="106" t="s">
        <v>48</v>
      </c>
      <c r="Q21" s="45" t="s">
        <v>49</v>
      </c>
      <c r="R21" s="45" t="s">
        <v>49</v>
      </c>
      <c r="S21" s="51"/>
    </row>
    <row r="22" spans="1:19" ht="17.25" hidden="1" customHeight="1">
      <c r="A22" s="75" t="s">
        <v>168</v>
      </c>
      <c r="B22" s="88" t="s">
        <v>87</v>
      </c>
      <c r="C22" s="55" t="s">
        <v>169</v>
      </c>
      <c r="D22" s="55" t="s">
        <v>126</v>
      </c>
      <c r="E22" s="55" t="s">
        <v>127</v>
      </c>
      <c r="F22" s="55" t="s">
        <v>143</v>
      </c>
      <c r="G22" s="55" t="s">
        <v>144</v>
      </c>
      <c r="H22" s="45" t="s">
        <v>829</v>
      </c>
      <c r="I22" s="45" t="s">
        <v>830</v>
      </c>
      <c r="J22" s="45" t="s">
        <v>831</v>
      </c>
      <c r="K22" s="47">
        <v>3131</v>
      </c>
      <c r="L22" s="45" t="s">
        <v>84</v>
      </c>
      <c r="M22" s="47">
        <v>0</v>
      </c>
      <c r="N22" s="58">
        <v>3131</v>
      </c>
      <c r="O22" s="106" t="s">
        <v>48</v>
      </c>
      <c r="P22" s="106" t="s">
        <v>48</v>
      </c>
      <c r="Q22" s="45" t="s">
        <v>49</v>
      </c>
      <c r="R22" s="45" t="s">
        <v>49</v>
      </c>
      <c r="S22" s="51"/>
    </row>
    <row r="23" spans="1:19" ht="17.25" hidden="1" customHeight="1">
      <c r="A23" s="75" t="s">
        <v>173</v>
      </c>
      <c r="B23" s="88" t="s">
        <v>87</v>
      </c>
      <c r="C23" s="55" t="s">
        <v>169</v>
      </c>
      <c r="D23" s="55" t="s">
        <v>126</v>
      </c>
      <c r="E23" s="55" t="s">
        <v>127</v>
      </c>
      <c r="F23" s="55" t="s">
        <v>135</v>
      </c>
      <c r="G23" s="55" t="s">
        <v>174</v>
      </c>
      <c r="H23" s="45" t="s">
        <v>832</v>
      </c>
      <c r="I23" s="45" t="s">
        <v>833</v>
      </c>
      <c r="J23" s="45" t="s">
        <v>834</v>
      </c>
      <c r="K23" s="47">
        <v>463</v>
      </c>
      <c r="L23" s="45" t="s">
        <v>84</v>
      </c>
      <c r="M23" s="47">
        <v>0</v>
      </c>
      <c r="N23" s="58">
        <v>463</v>
      </c>
      <c r="O23" s="106" t="s">
        <v>48</v>
      </c>
      <c r="P23" s="106" t="s">
        <v>48</v>
      </c>
      <c r="Q23" s="45" t="s">
        <v>49</v>
      </c>
      <c r="R23" s="45" t="s">
        <v>49</v>
      </c>
      <c r="S23" s="51"/>
    </row>
    <row r="24" spans="1:19" ht="17.25" hidden="1" customHeight="1">
      <c r="A24" s="75" t="s">
        <v>178</v>
      </c>
      <c r="B24" s="88" t="s">
        <v>87</v>
      </c>
      <c r="C24" s="55" t="s">
        <v>169</v>
      </c>
      <c r="D24" s="55" t="s">
        <v>126</v>
      </c>
      <c r="E24" s="55" t="s">
        <v>179</v>
      </c>
      <c r="F24" s="55" t="s">
        <v>143</v>
      </c>
      <c r="G24" s="55" t="s">
        <v>136</v>
      </c>
      <c r="H24" s="45" t="s">
        <v>180</v>
      </c>
      <c r="I24" s="45" t="s">
        <v>181</v>
      </c>
      <c r="J24" s="45" t="s">
        <v>182</v>
      </c>
      <c r="K24" s="47">
        <v>42</v>
      </c>
      <c r="L24" s="45" t="s">
        <v>84</v>
      </c>
      <c r="M24" s="47">
        <v>0</v>
      </c>
      <c r="N24" s="58">
        <v>42</v>
      </c>
      <c r="O24" s="106" t="s">
        <v>48</v>
      </c>
      <c r="P24" s="106" t="s">
        <v>48</v>
      </c>
      <c r="Q24" s="45" t="s">
        <v>49</v>
      </c>
      <c r="R24" s="45" t="s">
        <v>49</v>
      </c>
      <c r="S24" s="51"/>
    </row>
    <row r="25" spans="1:19" ht="17.25" hidden="1" customHeight="1">
      <c r="A25" s="75" t="s">
        <v>183</v>
      </c>
      <c r="B25" s="88" t="s">
        <v>87</v>
      </c>
      <c r="C25" s="55" t="s">
        <v>169</v>
      </c>
      <c r="D25" s="55" t="s">
        <v>126</v>
      </c>
      <c r="E25" s="55" t="s">
        <v>127</v>
      </c>
      <c r="F25" s="55" t="s">
        <v>128</v>
      </c>
      <c r="G25" s="45" t="s">
        <v>101</v>
      </c>
      <c r="H25" s="45" t="s">
        <v>184</v>
      </c>
      <c r="I25" s="45" t="s">
        <v>835</v>
      </c>
      <c r="J25" s="45" t="s">
        <v>836</v>
      </c>
      <c r="K25" s="47">
        <v>162</v>
      </c>
      <c r="L25" s="45" t="s">
        <v>84</v>
      </c>
      <c r="M25" s="47">
        <v>54</v>
      </c>
      <c r="N25" s="58">
        <v>162</v>
      </c>
      <c r="O25" s="106" t="s">
        <v>48</v>
      </c>
      <c r="P25" s="106" t="s">
        <v>48</v>
      </c>
      <c r="Q25" s="45" t="s">
        <v>49</v>
      </c>
      <c r="R25" s="45" t="s">
        <v>49</v>
      </c>
      <c r="S25" s="51"/>
    </row>
    <row r="26" spans="1:19" ht="17.25" hidden="1" customHeight="1">
      <c r="A26" s="75" t="s">
        <v>187</v>
      </c>
      <c r="B26" s="88" t="s">
        <v>87</v>
      </c>
      <c r="C26" s="55" t="s">
        <v>169</v>
      </c>
      <c r="D26" s="55" t="s">
        <v>126</v>
      </c>
      <c r="E26" s="55" t="s">
        <v>127</v>
      </c>
      <c r="F26" s="55" t="s">
        <v>128</v>
      </c>
      <c r="G26" s="45" t="s">
        <v>101</v>
      </c>
      <c r="H26" s="55" t="s">
        <v>188</v>
      </c>
      <c r="I26" s="55" t="s">
        <v>189</v>
      </c>
      <c r="J26" s="55" t="s">
        <v>189</v>
      </c>
      <c r="K26" s="47">
        <v>1</v>
      </c>
      <c r="L26" s="45" t="s">
        <v>84</v>
      </c>
      <c r="M26" s="47">
        <v>0</v>
      </c>
      <c r="N26" s="58">
        <v>1</v>
      </c>
      <c r="O26" s="106" t="s">
        <v>48</v>
      </c>
      <c r="P26" s="106" t="s">
        <v>48</v>
      </c>
      <c r="Q26" s="45" t="s">
        <v>49</v>
      </c>
      <c r="R26" s="45" t="s">
        <v>49</v>
      </c>
      <c r="S26" s="51"/>
    </row>
    <row r="27" spans="1:19" ht="17.25" hidden="1" customHeight="1">
      <c r="A27" s="75" t="s">
        <v>190</v>
      </c>
      <c r="B27" s="88" t="s">
        <v>87</v>
      </c>
      <c r="C27" s="55" t="s">
        <v>169</v>
      </c>
      <c r="D27" s="55" t="s">
        <v>126</v>
      </c>
      <c r="E27" s="55" t="s">
        <v>127</v>
      </c>
      <c r="F27" s="55" t="s">
        <v>135</v>
      </c>
      <c r="G27" s="55" t="s">
        <v>174</v>
      </c>
      <c r="H27" s="45" t="s">
        <v>191</v>
      </c>
      <c r="I27" s="45" t="s">
        <v>192</v>
      </c>
      <c r="J27" s="45" t="s">
        <v>193</v>
      </c>
      <c r="K27" s="47">
        <v>11</v>
      </c>
      <c r="L27" s="45" t="s">
        <v>84</v>
      </c>
      <c r="M27" s="47">
        <v>0</v>
      </c>
      <c r="N27" s="58">
        <v>11</v>
      </c>
      <c r="O27" s="106" t="s">
        <v>48</v>
      </c>
      <c r="P27" s="106" t="s">
        <v>48</v>
      </c>
      <c r="Q27" s="45" t="s">
        <v>49</v>
      </c>
      <c r="R27" s="45" t="s">
        <v>49</v>
      </c>
      <c r="S27" s="51"/>
    </row>
    <row r="28" spans="1:19" ht="17.25" hidden="1" customHeight="1">
      <c r="A28" s="75" t="s">
        <v>194</v>
      </c>
      <c r="B28" s="88" t="s">
        <v>87</v>
      </c>
      <c r="C28" s="55" t="s">
        <v>159</v>
      </c>
      <c r="D28" s="55" t="s">
        <v>126</v>
      </c>
      <c r="E28" s="55" t="s">
        <v>127</v>
      </c>
      <c r="F28" s="55" t="s">
        <v>143</v>
      </c>
      <c r="G28" s="55" t="s">
        <v>164</v>
      </c>
      <c r="H28" s="45" t="s">
        <v>195</v>
      </c>
      <c r="I28" s="45" t="s">
        <v>196</v>
      </c>
      <c r="J28" s="45" t="s">
        <v>837</v>
      </c>
      <c r="K28" s="47">
        <v>5</v>
      </c>
      <c r="L28" s="45" t="s">
        <v>84</v>
      </c>
      <c r="M28" s="47">
        <v>0</v>
      </c>
      <c r="N28" s="58">
        <v>5</v>
      </c>
      <c r="O28" s="106" t="s">
        <v>48</v>
      </c>
      <c r="P28" s="106" t="s">
        <v>48</v>
      </c>
      <c r="Q28" s="45" t="s">
        <v>49</v>
      </c>
      <c r="R28" s="45" t="s">
        <v>49</v>
      </c>
      <c r="S28" s="51"/>
    </row>
    <row r="29" spans="1:19" ht="17.25" hidden="1" customHeight="1">
      <c r="A29" s="75" t="s">
        <v>198</v>
      </c>
      <c r="B29" s="88" t="s">
        <v>87</v>
      </c>
      <c r="C29" s="55" t="s">
        <v>199</v>
      </c>
      <c r="D29" s="55" t="s">
        <v>126</v>
      </c>
      <c r="E29" s="55" t="s">
        <v>127</v>
      </c>
      <c r="F29" s="55" t="s">
        <v>143</v>
      </c>
      <c r="G29" s="55" t="s">
        <v>144</v>
      </c>
      <c r="H29" s="45" t="s">
        <v>838</v>
      </c>
      <c r="I29" s="45" t="s">
        <v>839</v>
      </c>
      <c r="J29" s="45" t="s">
        <v>840</v>
      </c>
      <c r="K29" s="47">
        <v>56</v>
      </c>
      <c r="L29" s="45" t="s">
        <v>84</v>
      </c>
      <c r="M29" s="47">
        <v>0</v>
      </c>
      <c r="N29" s="58">
        <v>56</v>
      </c>
      <c r="O29" s="106" t="s">
        <v>48</v>
      </c>
      <c r="P29" s="106" t="s">
        <v>48</v>
      </c>
      <c r="Q29" s="45" t="s">
        <v>49</v>
      </c>
      <c r="R29" s="45" t="s">
        <v>49</v>
      </c>
      <c r="S29" s="51"/>
    </row>
    <row r="30" spans="1:19" ht="17.25" hidden="1" customHeight="1">
      <c r="A30" s="75" t="s">
        <v>203</v>
      </c>
      <c r="B30" s="88" t="s">
        <v>87</v>
      </c>
      <c r="C30" s="55" t="s">
        <v>199</v>
      </c>
      <c r="D30" s="55" t="s">
        <v>126</v>
      </c>
      <c r="E30" s="55" t="s">
        <v>127</v>
      </c>
      <c r="F30" s="55" t="s">
        <v>143</v>
      </c>
      <c r="G30" s="55" t="s">
        <v>144</v>
      </c>
      <c r="H30" s="45" t="s">
        <v>841</v>
      </c>
      <c r="I30" s="45" t="s">
        <v>842</v>
      </c>
      <c r="J30" s="45" t="s">
        <v>843</v>
      </c>
      <c r="K30" s="58">
        <v>5854</v>
      </c>
      <c r="L30" s="45" t="s">
        <v>84</v>
      </c>
      <c r="M30" s="47">
        <v>650</v>
      </c>
      <c r="N30" s="58">
        <v>5854</v>
      </c>
      <c r="O30" s="106" t="s">
        <v>48</v>
      </c>
      <c r="P30" s="106" t="s">
        <v>48</v>
      </c>
      <c r="Q30" s="45" t="s">
        <v>49</v>
      </c>
      <c r="R30" s="45" t="s">
        <v>49</v>
      </c>
      <c r="S30" s="51"/>
    </row>
    <row r="31" spans="1:19" ht="17.25" hidden="1" customHeight="1">
      <c r="A31" s="75" t="s">
        <v>207</v>
      </c>
      <c r="B31" s="88" t="s">
        <v>87</v>
      </c>
      <c r="C31" s="55" t="s">
        <v>199</v>
      </c>
      <c r="D31" s="55" t="s">
        <v>126</v>
      </c>
      <c r="E31" s="55" t="s">
        <v>127</v>
      </c>
      <c r="F31" s="55" t="s">
        <v>208</v>
      </c>
      <c r="G31" s="55" t="s">
        <v>209</v>
      </c>
      <c r="H31" s="45" t="s">
        <v>844</v>
      </c>
      <c r="I31" s="45" t="s">
        <v>845</v>
      </c>
      <c r="J31" s="45" t="s">
        <v>846</v>
      </c>
      <c r="K31" s="58">
        <v>470</v>
      </c>
      <c r="L31" s="45" t="s">
        <v>84</v>
      </c>
      <c r="M31" s="47">
        <v>280</v>
      </c>
      <c r="N31" s="58">
        <v>470</v>
      </c>
      <c r="O31" s="106" t="s">
        <v>48</v>
      </c>
      <c r="P31" s="106" t="s">
        <v>48</v>
      </c>
      <c r="Q31" s="45" t="s">
        <v>49</v>
      </c>
      <c r="R31" s="45" t="s">
        <v>49</v>
      </c>
      <c r="S31" s="51"/>
    </row>
    <row r="32" spans="1:19" ht="17.25" hidden="1" customHeight="1">
      <c r="A32" s="75" t="s">
        <v>213</v>
      </c>
      <c r="B32" s="88" t="s">
        <v>87</v>
      </c>
      <c r="C32" s="55" t="s">
        <v>199</v>
      </c>
      <c r="D32" s="55" t="s">
        <v>126</v>
      </c>
      <c r="E32" s="55" t="s">
        <v>127</v>
      </c>
      <c r="F32" s="55" t="s">
        <v>214</v>
      </c>
      <c r="G32" s="55" t="s">
        <v>215</v>
      </c>
      <c r="H32" s="45" t="s">
        <v>847</v>
      </c>
      <c r="I32" s="45" t="s">
        <v>848</v>
      </c>
      <c r="J32" s="45" t="s">
        <v>849</v>
      </c>
      <c r="K32" s="58">
        <v>4</v>
      </c>
      <c r="L32" s="45" t="s">
        <v>84</v>
      </c>
      <c r="M32" s="47">
        <v>2</v>
      </c>
      <c r="N32" s="58">
        <v>4</v>
      </c>
      <c r="O32" s="106" t="s">
        <v>48</v>
      </c>
      <c r="P32" s="106" t="s">
        <v>48</v>
      </c>
      <c r="Q32" s="45" t="s">
        <v>49</v>
      </c>
      <c r="R32" s="45" t="s">
        <v>49</v>
      </c>
      <c r="S32" s="51"/>
    </row>
    <row r="33" spans="1:19" ht="17.25" hidden="1" customHeight="1">
      <c r="A33" s="75" t="s">
        <v>219</v>
      </c>
      <c r="B33" s="88" t="s">
        <v>87</v>
      </c>
      <c r="C33" s="55" t="s">
        <v>220</v>
      </c>
      <c r="D33" s="55" t="s">
        <v>126</v>
      </c>
      <c r="E33" s="55" t="s">
        <v>127</v>
      </c>
      <c r="F33" s="55" t="s">
        <v>143</v>
      </c>
      <c r="G33" s="55" t="s">
        <v>164</v>
      </c>
      <c r="H33" s="45" t="s">
        <v>221</v>
      </c>
      <c r="I33" s="45" t="s">
        <v>222</v>
      </c>
      <c r="J33" s="45" t="s">
        <v>223</v>
      </c>
      <c r="K33" s="47">
        <v>91</v>
      </c>
      <c r="L33" s="45" t="s">
        <v>84</v>
      </c>
      <c r="M33" s="47">
        <v>0</v>
      </c>
      <c r="N33" s="58">
        <v>91</v>
      </c>
      <c r="O33" s="106" t="s">
        <v>48</v>
      </c>
      <c r="P33" s="106" t="s">
        <v>48</v>
      </c>
      <c r="Q33" s="45" t="s">
        <v>49</v>
      </c>
      <c r="R33" s="45" t="s">
        <v>49</v>
      </c>
      <c r="S33" s="51"/>
    </row>
    <row r="34" spans="1:19" ht="17.25" hidden="1" customHeight="1">
      <c r="A34" s="75" t="s">
        <v>224</v>
      </c>
      <c r="B34" s="88" t="s">
        <v>87</v>
      </c>
      <c r="C34" s="55" t="s">
        <v>220</v>
      </c>
      <c r="D34" s="55" t="s">
        <v>126</v>
      </c>
      <c r="E34" s="55" t="s">
        <v>127</v>
      </c>
      <c r="F34" s="55" t="s">
        <v>143</v>
      </c>
      <c r="G34" s="55" t="s">
        <v>225</v>
      </c>
      <c r="H34" s="45" t="s">
        <v>226</v>
      </c>
      <c r="I34" s="45" t="s">
        <v>850</v>
      </c>
      <c r="J34" s="45" t="s">
        <v>851</v>
      </c>
      <c r="K34" s="47">
        <v>13</v>
      </c>
      <c r="L34" s="45" t="s">
        <v>84</v>
      </c>
      <c r="M34" s="47">
        <v>0</v>
      </c>
      <c r="N34" s="58">
        <v>13</v>
      </c>
      <c r="O34" s="106" t="s">
        <v>48</v>
      </c>
      <c r="P34" s="106" t="s">
        <v>48</v>
      </c>
      <c r="Q34" s="45" t="s">
        <v>49</v>
      </c>
      <c r="R34" s="45" t="s">
        <v>49</v>
      </c>
      <c r="S34" s="51"/>
    </row>
    <row r="35" spans="1:19" ht="17.25" hidden="1" customHeight="1">
      <c r="A35" s="75" t="s">
        <v>229</v>
      </c>
      <c r="B35" s="88" t="s">
        <v>87</v>
      </c>
      <c r="C35" s="55" t="s">
        <v>220</v>
      </c>
      <c r="D35" s="55" t="s">
        <v>126</v>
      </c>
      <c r="E35" s="55" t="s">
        <v>127</v>
      </c>
      <c r="F35" s="55" t="s">
        <v>135</v>
      </c>
      <c r="G35" s="55" t="s">
        <v>113</v>
      </c>
      <c r="H35" s="45" t="s">
        <v>231</v>
      </c>
      <c r="I35" s="45" t="s">
        <v>232</v>
      </c>
      <c r="J35" s="45" t="s">
        <v>852</v>
      </c>
      <c r="K35" s="47">
        <v>1</v>
      </c>
      <c r="L35" s="45" t="s">
        <v>84</v>
      </c>
      <c r="M35" s="47">
        <v>0</v>
      </c>
      <c r="N35" s="58">
        <v>1</v>
      </c>
      <c r="O35" s="106" t="s">
        <v>48</v>
      </c>
      <c r="P35" s="106" t="s">
        <v>48</v>
      </c>
      <c r="Q35" s="45" t="s">
        <v>49</v>
      </c>
      <c r="R35" s="45" t="s">
        <v>49</v>
      </c>
      <c r="S35" s="51"/>
    </row>
    <row r="36" spans="1:19" ht="17.25" hidden="1" customHeight="1">
      <c r="A36" s="75" t="s">
        <v>234</v>
      </c>
      <c r="B36" s="88" t="s">
        <v>87</v>
      </c>
      <c r="C36" s="55" t="s">
        <v>220</v>
      </c>
      <c r="D36" s="55" t="s">
        <v>126</v>
      </c>
      <c r="E36" s="55" t="s">
        <v>127</v>
      </c>
      <c r="F36" s="55" t="s">
        <v>135</v>
      </c>
      <c r="G36" s="55" t="s">
        <v>235</v>
      </c>
      <c r="H36" s="45" t="s">
        <v>853</v>
      </c>
      <c r="I36" s="45" t="s">
        <v>237</v>
      </c>
      <c r="J36" s="45" t="s">
        <v>238</v>
      </c>
      <c r="K36" s="47">
        <v>13</v>
      </c>
      <c r="L36" s="45" t="s">
        <v>84</v>
      </c>
      <c r="M36" s="47">
        <v>0</v>
      </c>
      <c r="N36" s="58">
        <v>13</v>
      </c>
      <c r="O36" s="106" t="s">
        <v>48</v>
      </c>
      <c r="P36" s="106" t="s">
        <v>48</v>
      </c>
      <c r="Q36" s="45" t="s">
        <v>49</v>
      </c>
      <c r="R36" s="45" t="s">
        <v>49</v>
      </c>
      <c r="S36" s="51"/>
    </row>
    <row r="37" spans="1:19" ht="17.25" hidden="1" customHeight="1">
      <c r="A37" s="75" t="s">
        <v>239</v>
      </c>
      <c r="B37" s="88" t="s">
        <v>87</v>
      </c>
      <c r="C37" s="55" t="s">
        <v>220</v>
      </c>
      <c r="D37" s="55" t="s">
        <v>126</v>
      </c>
      <c r="E37" s="55" t="s">
        <v>127</v>
      </c>
      <c r="F37" s="55" t="s">
        <v>241</v>
      </c>
      <c r="G37" s="55" t="s">
        <v>215</v>
      </c>
      <c r="H37" s="55" t="s">
        <v>854</v>
      </c>
      <c r="I37" s="55" t="s">
        <v>855</v>
      </c>
      <c r="J37" s="55" t="s">
        <v>856</v>
      </c>
      <c r="K37" s="47">
        <v>1</v>
      </c>
      <c r="L37" s="45" t="s">
        <v>84</v>
      </c>
      <c r="M37" s="47">
        <v>0</v>
      </c>
      <c r="N37" s="47">
        <v>1</v>
      </c>
      <c r="O37" s="106" t="s">
        <v>48</v>
      </c>
      <c r="P37" s="106" t="s">
        <v>48</v>
      </c>
      <c r="Q37" s="45" t="s">
        <v>49</v>
      </c>
      <c r="R37" s="45" t="s">
        <v>49</v>
      </c>
      <c r="S37" s="45"/>
    </row>
    <row r="38" spans="1:19" ht="17.25" hidden="1" customHeight="1">
      <c r="A38" s="75" t="s">
        <v>245</v>
      </c>
      <c r="B38" s="88" t="s">
        <v>87</v>
      </c>
      <c r="C38" s="55" t="s">
        <v>246</v>
      </c>
      <c r="D38" s="55" t="s">
        <v>247</v>
      </c>
      <c r="E38" s="55" t="s">
        <v>248</v>
      </c>
      <c r="F38" s="55" t="s">
        <v>249</v>
      </c>
      <c r="G38" s="45" t="s">
        <v>101</v>
      </c>
      <c r="H38" s="45" t="s">
        <v>857</v>
      </c>
      <c r="I38" s="45" t="s">
        <v>251</v>
      </c>
      <c r="J38" s="45" t="s">
        <v>252</v>
      </c>
      <c r="K38" s="47">
        <v>22</v>
      </c>
      <c r="L38" s="45" t="s">
        <v>84</v>
      </c>
      <c r="M38" s="47">
        <v>2</v>
      </c>
      <c r="N38" s="47">
        <v>17</v>
      </c>
      <c r="O38" s="47">
        <v>20</v>
      </c>
      <c r="P38" s="47">
        <v>22</v>
      </c>
      <c r="Q38" s="45" t="s">
        <v>49</v>
      </c>
      <c r="R38" s="45" t="s">
        <v>858</v>
      </c>
      <c r="S38" s="45"/>
    </row>
    <row r="39" spans="1:19" ht="17.25" hidden="1" customHeight="1">
      <c r="A39" s="75" t="s">
        <v>253</v>
      </c>
      <c r="B39" s="88" t="s">
        <v>87</v>
      </c>
      <c r="C39" s="55" t="s">
        <v>246</v>
      </c>
      <c r="D39" s="55" t="s">
        <v>247</v>
      </c>
      <c r="E39" s="55" t="s">
        <v>248</v>
      </c>
      <c r="F39" s="55" t="s">
        <v>249</v>
      </c>
      <c r="G39" s="55" t="s">
        <v>215</v>
      </c>
      <c r="H39" s="45" t="s">
        <v>254</v>
      </c>
      <c r="I39" s="45" t="s">
        <v>255</v>
      </c>
      <c r="J39" s="45" t="s">
        <v>859</v>
      </c>
      <c r="K39" s="47">
        <v>100</v>
      </c>
      <c r="L39" s="45" t="s">
        <v>58</v>
      </c>
      <c r="M39" s="47">
        <v>20</v>
      </c>
      <c r="N39" s="47">
        <v>50</v>
      </c>
      <c r="O39" s="47">
        <v>80</v>
      </c>
      <c r="P39" s="47">
        <v>100</v>
      </c>
      <c r="Q39" s="45" t="s">
        <v>49</v>
      </c>
      <c r="R39" s="45" t="s">
        <v>858</v>
      </c>
      <c r="S39" s="45"/>
    </row>
    <row r="40" spans="1:19" ht="17.25" hidden="1" customHeight="1">
      <c r="A40" s="75" t="s">
        <v>257</v>
      </c>
      <c r="B40" s="88" t="s">
        <v>87</v>
      </c>
      <c r="C40" s="55" t="s">
        <v>246</v>
      </c>
      <c r="D40" s="55" t="s">
        <v>247</v>
      </c>
      <c r="E40" s="55" t="s">
        <v>248</v>
      </c>
      <c r="F40" s="55" t="s">
        <v>249</v>
      </c>
      <c r="G40" s="45" t="s">
        <v>101</v>
      </c>
      <c r="H40" s="45" t="s">
        <v>860</v>
      </c>
      <c r="I40" s="45" t="s">
        <v>259</v>
      </c>
      <c r="J40" s="45" t="s">
        <v>260</v>
      </c>
      <c r="K40" s="47">
        <v>25</v>
      </c>
      <c r="L40" s="45" t="s">
        <v>84</v>
      </c>
      <c r="M40" s="47">
        <v>2</v>
      </c>
      <c r="N40" s="47">
        <v>17</v>
      </c>
      <c r="O40" s="47">
        <v>22</v>
      </c>
      <c r="P40" s="47">
        <v>25</v>
      </c>
      <c r="Q40" s="45" t="s">
        <v>49</v>
      </c>
      <c r="R40" s="45" t="s">
        <v>858</v>
      </c>
      <c r="S40" s="45"/>
    </row>
    <row r="41" spans="1:19" ht="17.25" customHeight="1">
      <c r="A41" s="75" t="s">
        <v>261</v>
      </c>
      <c r="B41" s="88" t="s">
        <v>87</v>
      </c>
      <c r="C41" s="55" t="s">
        <v>262</v>
      </c>
      <c r="D41" s="55" t="s">
        <v>263</v>
      </c>
      <c r="E41" s="55" t="s">
        <v>264</v>
      </c>
      <c r="F41" s="55" t="s">
        <v>265</v>
      </c>
      <c r="G41" s="45" t="s">
        <v>101</v>
      </c>
      <c r="H41" s="45" t="s">
        <v>266</v>
      </c>
      <c r="I41" s="45" t="s">
        <v>267</v>
      </c>
      <c r="J41" s="45" t="s">
        <v>268</v>
      </c>
      <c r="K41" s="47">
        <v>1</v>
      </c>
      <c r="L41" s="45" t="s">
        <v>84</v>
      </c>
      <c r="M41" s="47">
        <v>0</v>
      </c>
      <c r="N41" s="47">
        <v>1</v>
      </c>
      <c r="O41" s="47">
        <v>0</v>
      </c>
      <c r="P41" s="47">
        <v>0</v>
      </c>
      <c r="Q41" s="45" t="s">
        <v>861</v>
      </c>
      <c r="R41" s="45">
        <v>110000000</v>
      </c>
      <c r="S41" s="45"/>
    </row>
    <row r="42" spans="1:19" ht="17.25" customHeight="1">
      <c r="A42" s="75" t="s">
        <v>269</v>
      </c>
      <c r="B42" s="88" t="s">
        <v>87</v>
      </c>
      <c r="C42" s="80" t="s">
        <v>262</v>
      </c>
      <c r="D42" s="43" t="s">
        <v>263</v>
      </c>
      <c r="E42" s="60" t="s">
        <v>264</v>
      </c>
      <c r="F42" s="61" t="s">
        <v>265</v>
      </c>
      <c r="G42" s="60" t="s">
        <v>136</v>
      </c>
      <c r="H42" s="62" t="s">
        <v>270</v>
      </c>
      <c r="I42" s="124" t="s">
        <v>271</v>
      </c>
      <c r="J42" s="81" t="s">
        <v>862</v>
      </c>
      <c r="K42" s="55">
        <v>300</v>
      </c>
      <c r="L42" s="62" t="s">
        <v>84</v>
      </c>
      <c r="M42" s="43">
        <v>0</v>
      </c>
      <c r="N42" s="61">
        <v>300</v>
      </c>
      <c r="O42" s="106" t="s">
        <v>48</v>
      </c>
      <c r="P42" s="106" t="s">
        <v>48</v>
      </c>
      <c r="Q42" s="60" t="s">
        <v>863</v>
      </c>
      <c r="R42" s="64">
        <v>1474631028</v>
      </c>
      <c r="S42" s="64"/>
    </row>
    <row r="43" spans="1:19" ht="17.25" customHeight="1">
      <c r="A43" s="75" t="s">
        <v>273</v>
      </c>
      <c r="B43" s="88" t="s">
        <v>87</v>
      </c>
      <c r="C43" s="80" t="s">
        <v>262</v>
      </c>
      <c r="D43" s="43" t="s">
        <v>263</v>
      </c>
      <c r="E43" s="60" t="s">
        <v>264</v>
      </c>
      <c r="F43" s="61" t="s">
        <v>265</v>
      </c>
      <c r="G43" s="60" t="s">
        <v>235</v>
      </c>
      <c r="H43" s="62" t="s">
        <v>864</v>
      </c>
      <c r="I43" s="124" t="s">
        <v>865</v>
      </c>
      <c r="J43" s="81" t="s">
        <v>866</v>
      </c>
      <c r="K43" s="55">
        <v>53</v>
      </c>
      <c r="L43" s="62" t="s">
        <v>84</v>
      </c>
      <c r="M43" s="43">
        <v>0</v>
      </c>
      <c r="N43" s="61">
        <v>53</v>
      </c>
      <c r="O43" s="106" t="s">
        <v>48</v>
      </c>
      <c r="P43" s="106" t="s">
        <v>48</v>
      </c>
      <c r="Q43" s="60" t="s">
        <v>863</v>
      </c>
      <c r="R43" s="64">
        <v>3499497540</v>
      </c>
      <c r="S43" s="64"/>
    </row>
    <row r="44" spans="1:19" ht="17.25" customHeight="1">
      <c r="A44" s="75" t="s">
        <v>277</v>
      </c>
      <c r="B44" s="88" t="s">
        <v>87</v>
      </c>
      <c r="C44" s="80" t="s">
        <v>262</v>
      </c>
      <c r="D44" s="43" t="s">
        <v>263</v>
      </c>
      <c r="E44" s="60" t="s">
        <v>264</v>
      </c>
      <c r="F44" s="61" t="s">
        <v>265</v>
      </c>
      <c r="G44" s="60" t="s">
        <v>136</v>
      </c>
      <c r="H44" s="62" t="s">
        <v>867</v>
      </c>
      <c r="I44" s="124" t="s">
        <v>279</v>
      </c>
      <c r="J44" s="81" t="s">
        <v>280</v>
      </c>
      <c r="K44" s="55">
        <v>30</v>
      </c>
      <c r="L44" s="62" t="s">
        <v>84</v>
      </c>
      <c r="M44" s="43">
        <v>0</v>
      </c>
      <c r="N44" s="61">
        <v>30</v>
      </c>
      <c r="O44" s="106" t="s">
        <v>48</v>
      </c>
      <c r="P44" s="106" t="s">
        <v>48</v>
      </c>
      <c r="Q44" s="60" t="s">
        <v>863</v>
      </c>
      <c r="R44" s="64">
        <v>1100704107</v>
      </c>
      <c r="S44" s="64"/>
    </row>
    <row r="45" spans="1:19" ht="17.25" customHeight="1">
      <c r="A45" s="75" t="s">
        <v>281</v>
      </c>
      <c r="B45" s="88" t="s">
        <v>87</v>
      </c>
      <c r="C45" s="80" t="s">
        <v>262</v>
      </c>
      <c r="D45" s="43" t="s">
        <v>263</v>
      </c>
      <c r="E45" s="60" t="s">
        <v>264</v>
      </c>
      <c r="F45" s="61" t="s">
        <v>265</v>
      </c>
      <c r="G45" s="60" t="s">
        <v>136</v>
      </c>
      <c r="H45" s="62" t="s">
        <v>282</v>
      </c>
      <c r="I45" s="124" t="s">
        <v>283</v>
      </c>
      <c r="J45" s="81" t="s">
        <v>868</v>
      </c>
      <c r="K45" s="55">
        <v>800</v>
      </c>
      <c r="L45" s="62" t="s">
        <v>285</v>
      </c>
      <c r="M45" s="43">
        <v>0</v>
      </c>
      <c r="N45" s="61">
        <v>800</v>
      </c>
      <c r="O45" s="106" t="s">
        <v>48</v>
      </c>
      <c r="P45" s="106" t="s">
        <v>48</v>
      </c>
      <c r="Q45" s="60" t="s">
        <v>861</v>
      </c>
      <c r="R45" s="64">
        <v>4088304000</v>
      </c>
      <c r="S45" s="64"/>
    </row>
    <row r="46" spans="1:19" ht="17.25" customHeight="1">
      <c r="A46" s="75" t="s">
        <v>286</v>
      </c>
      <c r="B46" s="88" t="s">
        <v>287</v>
      </c>
      <c r="C46" s="80" t="s">
        <v>288</v>
      </c>
      <c r="D46" s="43" t="s">
        <v>263</v>
      </c>
      <c r="E46" s="65" t="s">
        <v>264</v>
      </c>
      <c r="F46" s="66" t="s">
        <v>289</v>
      </c>
      <c r="G46" s="65" t="s">
        <v>290</v>
      </c>
      <c r="H46" s="66" t="s">
        <v>291</v>
      </c>
      <c r="I46" s="66" t="s">
        <v>292</v>
      </c>
      <c r="J46" s="66" t="s">
        <v>293</v>
      </c>
      <c r="K46" s="67">
        <v>50000</v>
      </c>
      <c r="L46" s="61" t="s">
        <v>84</v>
      </c>
      <c r="M46" s="63">
        <v>25000</v>
      </c>
      <c r="N46" s="61">
        <v>50000</v>
      </c>
      <c r="O46" s="106" t="s">
        <v>48</v>
      </c>
      <c r="P46" s="106" t="s">
        <v>48</v>
      </c>
      <c r="Q46" s="60" t="s">
        <v>869</v>
      </c>
      <c r="R46" s="112">
        <v>16500000000</v>
      </c>
      <c r="S46" s="112"/>
    </row>
    <row r="47" spans="1:19" ht="17.25" customHeight="1">
      <c r="A47" s="75" t="s">
        <v>870</v>
      </c>
      <c r="B47" s="88" t="s">
        <v>287</v>
      </c>
      <c r="C47" s="65" t="s">
        <v>288</v>
      </c>
      <c r="D47" s="43" t="s">
        <v>263</v>
      </c>
      <c r="E47" s="65" t="s">
        <v>264</v>
      </c>
      <c r="F47" s="66" t="s">
        <v>289</v>
      </c>
      <c r="G47" s="55" t="s">
        <v>215</v>
      </c>
      <c r="H47" s="66" t="s">
        <v>871</v>
      </c>
      <c r="I47" s="66" t="s">
        <v>872</v>
      </c>
      <c r="J47" s="66" t="s">
        <v>873</v>
      </c>
      <c r="K47" s="67">
        <v>3500</v>
      </c>
      <c r="L47" s="61" t="s">
        <v>84</v>
      </c>
      <c r="M47" s="63">
        <v>1750</v>
      </c>
      <c r="N47" s="61">
        <v>3500</v>
      </c>
      <c r="O47" s="106" t="s">
        <v>48</v>
      </c>
      <c r="P47" s="106" t="s">
        <v>48</v>
      </c>
      <c r="Q47" s="60" t="s">
        <v>874</v>
      </c>
      <c r="R47" s="112">
        <v>6664000000</v>
      </c>
      <c r="S47" s="112"/>
    </row>
    <row r="48" spans="1:19" ht="17.25" customHeight="1">
      <c r="A48" s="75" t="s">
        <v>294</v>
      </c>
      <c r="B48" s="88" t="s">
        <v>287</v>
      </c>
      <c r="C48" s="65" t="s">
        <v>288</v>
      </c>
      <c r="D48" s="43" t="s">
        <v>263</v>
      </c>
      <c r="E48" s="65" t="s">
        <v>264</v>
      </c>
      <c r="F48" s="66" t="s">
        <v>289</v>
      </c>
      <c r="G48" s="65" t="s">
        <v>136</v>
      </c>
      <c r="H48" s="66" t="s">
        <v>875</v>
      </c>
      <c r="I48" s="66" t="s">
        <v>296</v>
      </c>
      <c r="J48" s="66" t="s">
        <v>297</v>
      </c>
      <c r="K48" s="67">
        <v>1000</v>
      </c>
      <c r="L48" s="61" t="s">
        <v>84</v>
      </c>
      <c r="M48" s="63">
        <v>500</v>
      </c>
      <c r="N48" s="63">
        <v>1000</v>
      </c>
      <c r="O48" s="106" t="s">
        <v>48</v>
      </c>
      <c r="P48" s="106" t="s">
        <v>48</v>
      </c>
      <c r="Q48" s="60" t="s">
        <v>876</v>
      </c>
      <c r="R48" s="112">
        <v>2249784582</v>
      </c>
      <c r="S48" s="112"/>
    </row>
    <row r="49" spans="1:19" ht="17.25" hidden="1" customHeight="1">
      <c r="A49" s="76" t="s">
        <v>298</v>
      </c>
      <c r="B49" s="88" t="s">
        <v>38</v>
      </c>
      <c r="C49" s="44"/>
      <c r="D49" s="45" t="s">
        <v>52</v>
      </c>
      <c r="E49" s="45" t="s">
        <v>300</v>
      </c>
      <c r="F49" s="45" t="s">
        <v>42</v>
      </c>
      <c r="G49" s="81" t="s">
        <v>43</v>
      </c>
      <c r="H49" s="45" t="s">
        <v>877</v>
      </c>
      <c r="I49" s="45" t="s">
        <v>302</v>
      </c>
      <c r="J49" s="45" t="s">
        <v>878</v>
      </c>
      <c r="K49" s="46">
        <v>100</v>
      </c>
      <c r="L49" s="45" t="s">
        <v>47</v>
      </c>
      <c r="M49" s="82">
        <v>30</v>
      </c>
      <c r="N49" s="82">
        <v>100</v>
      </c>
      <c r="O49" s="106" t="s">
        <v>48</v>
      </c>
      <c r="P49" s="106" t="s">
        <v>48</v>
      </c>
      <c r="Q49" s="47" t="s">
        <v>49</v>
      </c>
      <c r="R49" s="47" t="s">
        <v>49</v>
      </c>
      <c r="S49" s="42"/>
    </row>
    <row r="50" spans="1:19" ht="17.25" hidden="1" customHeight="1">
      <c r="A50" s="75" t="s">
        <v>304</v>
      </c>
      <c r="B50" s="88" t="s">
        <v>87</v>
      </c>
      <c r="C50" s="53" t="s">
        <v>306</v>
      </c>
      <c r="D50" s="53" t="s">
        <v>89</v>
      </c>
      <c r="E50" s="53" t="s">
        <v>90</v>
      </c>
      <c r="F50" s="53" t="s">
        <v>307</v>
      </c>
      <c r="G50" s="55" t="s">
        <v>215</v>
      </c>
      <c r="H50" s="54" t="s">
        <v>308</v>
      </c>
      <c r="I50" s="54" t="s">
        <v>309</v>
      </c>
      <c r="J50" s="54" t="s">
        <v>310</v>
      </c>
      <c r="K50" s="47">
        <v>19460</v>
      </c>
      <c r="L50" s="47" t="s">
        <v>285</v>
      </c>
      <c r="M50" s="42">
        <v>0</v>
      </c>
      <c r="N50" s="47">
        <v>19460</v>
      </c>
      <c r="O50" s="106" t="s">
        <v>48</v>
      </c>
      <c r="P50" s="106" t="s">
        <v>48</v>
      </c>
      <c r="Q50" s="45" t="s">
        <v>307</v>
      </c>
      <c r="R50" s="47" t="s">
        <v>49</v>
      </c>
      <c r="S50" s="42"/>
    </row>
    <row r="51" spans="1:19" ht="17.25" hidden="1" customHeight="1">
      <c r="A51" s="75" t="s">
        <v>311</v>
      </c>
      <c r="B51" s="88" t="s">
        <v>87</v>
      </c>
      <c r="C51" s="52" t="s">
        <v>312</v>
      </c>
      <c r="D51" s="53" t="s">
        <v>89</v>
      </c>
      <c r="E51" s="53" t="s">
        <v>90</v>
      </c>
      <c r="F51" s="52" t="s">
        <v>313</v>
      </c>
      <c r="G51" s="45" t="s">
        <v>92</v>
      </c>
      <c r="H51" s="52" t="s">
        <v>314</v>
      </c>
      <c r="I51" s="52" t="s">
        <v>315</v>
      </c>
      <c r="J51" s="52" t="s">
        <v>316</v>
      </c>
      <c r="K51" s="46">
        <v>3</v>
      </c>
      <c r="L51" s="46" t="s">
        <v>84</v>
      </c>
      <c r="M51" s="42">
        <v>0</v>
      </c>
      <c r="N51" s="45">
        <v>3</v>
      </c>
      <c r="O51" s="106" t="s">
        <v>48</v>
      </c>
      <c r="P51" s="106" t="s">
        <v>48</v>
      </c>
      <c r="Q51" s="52" t="s">
        <v>879</v>
      </c>
      <c r="R51" s="47" t="s">
        <v>49</v>
      </c>
      <c r="S51" s="56"/>
    </row>
    <row r="52" spans="1:19" ht="17.25" hidden="1" customHeight="1">
      <c r="A52" s="75" t="s">
        <v>317</v>
      </c>
      <c r="B52" s="88" t="s">
        <v>38</v>
      </c>
      <c r="C52" s="45" t="s">
        <v>318</v>
      </c>
      <c r="D52" s="45" t="s">
        <v>40</v>
      </c>
      <c r="E52" s="45" t="s">
        <v>319</v>
      </c>
      <c r="F52" s="45" t="s">
        <v>42</v>
      </c>
      <c r="G52" s="55" t="s">
        <v>174</v>
      </c>
      <c r="H52" s="45" t="s">
        <v>880</v>
      </c>
      <c r="I52" s="45" t="s">
        <v>321</v>
      </c>
      <c r="J52" s="45" t="s">
        <v>322</v>
      </c>
      <c r="K52" s="77">
        <v>1</v>
      </c>
      <c r="L52" s="45" t="s">
        <v>47</v>
      </c>
      <c r="M52" s="45">
        <v>50</v>
      </c>
      <c r="N52" s="45">
        <v>100</v>
      </c>
      <c r="O52" s="106" t="s">
        <v>48</v>
      </c>
      <c r="P52" s="106" t="s">
        <v>48</v>
      </c>
      <c r="Q52" s="47" t="s">
        <v>49</v>
      </c>
      <c r="R52" s="47" t="s">
        <v>49</v>
      </c>
      <c r="S52" s="45"/>
    </row>
    <row r="53" spans="1:19" ht="17.25" hidden="1" customHeight="1">
      <c r="A53" s="75" t="s">
        <v>323</v>
      </c>
      <c r="B53" s="88" t="s">
        <v>38</v>
      </c>
      <c r="C53" s="45" t="s">
        <v>324</v>
      </c>
      <c r="D53" s="45" t="s">
        <v>52</v>
      </c>
      <c r="E53" s="45" t="s">
        <v>325</v>
      </c>
      <c r="F53" s="45" t="s">
        <v>42</v>
      </c>
      <c r="G53" s="55" t="s">
        <v>174</v>
      </c>
      <c r="H53" s="45" t="s">
        <v>326</v>
      </c>
      <c r="I53" s="45" t="s">
        <v>327</v>
      </c>
      <c r="J53" s="45" t="s">
        <v>328</v>
      </c>
      <c r="K53" s="45">
        <v>5</v>
      </c>
      <c r="L53" s="45" t="s">
        <v>84</v>
      </c>
      <c r="M53" s="45">
        <v>3</v>
      </c>
      <c r="N53" s="45">
        <v>5</v>
      </c>
      <c r="O53" s="106" t="s">
        <v>48</v>
      </c>
      <c r="P53" s="106" t="s">
        <v>48</v>
      </c>
      <c r="Q53" s="47" t="s">
        <v>49</v>
      </c>
      <c r="R53" s="47" t="s">
        <v>49</v>
      </c>
      <c r="S53" s="45"/>
    </row>
    <row r="54" spans="1:19" ht="17.25" hidden="1" customHeight="1">
      <c r="A54" s="75" t="s">
        <v>329</v>
      </c>
      <c r="B54" s="88" t="s">
        <v>38</v>
      </c>
      <c r="C54" s="45" t="s">
        <v>324</v>
      </c>
      <c r="D54" s="45" t="s">
        <v>52</v>
      </c>
      <c r="E54" s="45" t="s">
        <v>325</v>
      </c>
      <c r="F54" s="45" t="s">
        <v>42</v>
      </c>
      <c r="G54" s="45" t="s">
        <v>66</v>
      </c>
      <c r="H54" s="45" t="s">
        <v>330</v>
      </c>
      <c r="I54" s="45" t="s">
        <v>331</v>
      </c>
      <c r="J54" s="45" t="s">
        <v>332</v>
      </c>
      <c r="K54" s="45">
        <v>7</v>
      </c>
      <c r="L54" s="45" t="s">
        <v>84</v>
      </c>
      <c r="M54" s="45">
        <v>4</v>
      </c>
      <c r="N54" s="45">
        <v>7</v>
      </c>
      <c r="O54" s="106" t="s">
        <v>48</v>
      </c>
      <c r="P54" s="106" t="s">
        <v>48</v>
      </c>
      <c r="Q54" s="47" t="s">
        <v>49</v>
      </c>
      <c r="R54" s="47" t="s">
        <v>49</v>
      </c>
      <c r="S54" s="45"/>
    </row>
    <row r="55" spans="1:19" ht="17.25" hidden="1" customHeight="1">
      <c r="A55" s="75" t="s">
        <v>333</v>
      </c>
      <c r="B55" s="88" t="s">
        <v>87</v>
      </c>
      <c r="C55" s="43" t="s">
        <v>336</v>
      </c>
      <c r="D55" s="52" t="s">
        <v>337</v>
      </c>
      <c r="E55" s="52" t="s">
        <v>338</v>
      </c>
      <c r="F55" s="52" t="s">
        <v>339</v>
      </c>
      <c r="G55" s="52" t="s">
        <v>340</v>
      </c>
      <c r="H55" s="101" t="s">
        <v>341</v>
      </c>
      <c r="I55" s="100" t="s">
        <v>342</v>
      </c>
      <c r="J55" s="100" t="s">
        <v>343</v>
      </c>
      <c r="K55" s="102">
        <v>12500</v>
      </c>
      <c r="L55" s="45" t="s">
        <v>84</v>
      </c>
      <c r="M55" s="89">
        <v>6500</v>
      </c>
      <c r="N55" s="89">
        <v>12500</v>
      </c>
      <c r="O55" s="106" t="s">
        <v>48</v>
      </c>
      <c r="P55" s="106" t="s">
        <v>48</v>
      </c>
      <c r="Q55" s="52" t="s">
        <v>881</v>
      </c>
      <c r="R55" s="103"/>
      <c r="S55" s="89"/>
    </row>
    <row r="56" spans="1:19" ht="17.25" hidden="1" customHeight="1">
      <c r="A56" s="75" t="s">
        <v>344</v>
      </c>
      <c r="B56" s="88" t="s">
        <v>87</v>
      </c>
      <c r="C56" s="43" t="s">
        <v>336</v>
      </c>
      <c r="D56" s="52" t="s">
        <v>337</v>
      </c>
      <c r="E56" s="52" t="s">
        <v>338</v>
      </c>
      <c r="F56" s="52" t="s">
        <v>339</v>
      </c>
      <c r="G56" s="55" t="s">
        <v>215</v>
      </c>
      <c r="H56" s="52" t="s">
        <v>345</v>
      </c>
      <c r="I56" s="52" t="s">
        <v>346</v>
      </c>
      <c r="J56" s="52" t="s">
        <v>882</v>
      </c>
      <c r="K56" s="104">
        <v>7200</v>
      </c>
      <c r="L56" s="45" t="s">
        <v>84</v>
      </c>
      <c r="M56" s="89">
        <v>2700</v>
      </c>
      <c r="N56" s="89">
        <v>7200</v>
      </c>
      <c r="O56" s="106" t="s">
        <v>48</v>
      </c>
      <c r="P56" s="106" t="s">
        <v>48</v>
      </c>
      <c r="Q56" s="52" t="s">
        <v>881</v>
      </c>
      <c r="R56" s="52"/>
      <c r="S56" s="89"/>
    </row>
    <row r="57" spans="1:19" ht="17.25" hidden="1" customHeight="1">
      <c r="A57" s="75" t="s">
        <v>348</v>
      </c>
      <c r="B57" s="88" t="s">
        <v>87</v>
      </c>
      <c r="C57" s="43" t="s">
        <v>336</v>
      </c>
      <c r="D57" s="52" t="s">
        <v>337</v>
      </c>
      <c r="E57" s="52" t="s">
        <v>338</v>
      </c>
      <c r="F57" s="52" t="s">
        <v>339</v>
      </c>
      <c r="G57" s="55" t="s">
        <v>215</v>
      </c>
      <c r="H57" s="52" t="s">
        <v>349</v>
      </c>
      <c r="I57" s="52" t="s">
        <v>350</v>
      </c>
      <c r="J57" s="52" t="s">
        <v>351</v>
      </c>
      <c r="K57" s="104">
        <v>4000</v>
      </c>
      <c r="L57" s="45" t="s">
        <v>84</v>
      </c>
      <c r="M57" s="89">
        <v>2000</v>
      </c>
      <c r="N57" s="89">
        <v>4000</v>
      </c>
      <c r="O57" s="106" t="s">
        <v>48</v>
      </c>
      <c r="P57" s="106" t="s">
        <v>48</v>
      </c>
      <c r="Q57" s="52" t="s">
        <v>881</v>
      </c>
      <c r="R57" s="52"/>
      <c r="S57" s="89"/>
    </row>
    <row r="58" spans="1:19" ht="17.25" hidden="1" customHeight="1">
      <c r="A58" s="75" t="s">
        <v>352</v>
      </c>
      <c r="B58" s="88" t="s">
        <v>87</v>
      </c>
      <c r="C58" s="43" t="s">
        <v>336</v>
      </c>
      <c r="D58" s="52" t="s">
        <v>337</v>
      </c>
      <c r="E58" s="52" t="s">
        <v>338</v>
      </c>
      <c r="F58" s="52" t="s">
        <v>339</v>
      </c>
      <c r="G58" s="55" t="s">
        <v>215</v>
      </c>
      <c r="H58" s="52" t="s">
        <v>353</v>
      </c>
      <c r="I58" s="52" t="s">
        <v>354</v>
      </c>
      <c r="J58" s="52" t="s">
        <v>355</v>
      </c>
      <c r="K58" s="104">
        <v>3800</v>
      </c>
      <c r="L58" s="45" t="s">
        <v>84</v>
      </c>
      <c r="M58" s="89">
        <v>1900</v>
      </c>
      <c r="N58" s="89">
        <v>3800</v>
      </c>
      <c r="O58" s="106" t="s">
        <v>48</v>
      </c>
      <c r="P58" s="106" t="s">
        <v>48</v>
      </c>
      <c r="Q58" s="52" t="s">
        <v>881</v>
      </c>
      <c r="R58" s="52"/>
      <c r="S58" s="89"/>
    </row>
    <row r="59" spans="1:19" ht="17.25" hidden="1" customHeight="1">
      <c r="A59" s="75" t="s">
        <v>356</v>
      </c>
      <c r="B59" s="88" t="s">
        <v>87</v>
      </c>
      <c r="C59" s="43" t="s">
        <v>336</v>
      </c>
      <c r="D59" s="52" t="s">
        <v>337</v>
      </c>
      <c r="E59" s="52" t="s">
        <v>338</v>
      </c>
      <c r="F59" s="52" t="s">
        <v>339</v>
      </c>
      <c r="G59" s="55" t="s">
        <v>174</v>
      </c>
      <c r="H59" s="52" t="s">
        <v>357</v>
      </c>
      <c r="I59" s="52" t="s">
        <v>883</v>
      </c>
      <c r="J59" s="52" t="s">
        <v>359</v>
      </c>
      <c r="K59" s="47">
        <v>7</v>
      </c>
      <c r="L59" s="45" t="s">
        <v>84</v>
      </c>
      <c r="M59" s="89">
        <v>0</v>
      </c>
      <c r="N59" s="89">
        <v>7</v>
      </c>
      <c r="O59" s="106" t="s">
        <v>48</v>
      </c>
      <c r="P59" s="106" t="s">
        <v>48</v>
      </c>
      <c r="Q59" s="52" t="s">
        <v>884</v>
      </c>
      <c r="R59" s="103"/>
      <c r="S59" s="89"/>
    </row>
    <row r="60" spans="1:19" ht="17.25" hidden="1" customHeight="1">
      <c r="A60" s="75" t="s">
        <v>360</v>
      </c>
      <c r="B60" s="88" t="s">
        <v>87</v>
      </c>
      <c r="C60" s="43" t="s">
        <v>336</v>
      </c>
      <c r="D60" s="52" t="s">
        <v>337</v>
      </c>
      <c r="E60" s="52" t="s">
        <v>338</v>
      </c>
      <c r="F60" s="52" t="s">
        <v>339</v>
      </c>
      <c r="G60" s="55" t="s">
        <v>215</v>
      </c>
      <c r="H60" s="52" t="s">
        <v>361</v>
      </c>
      <c r="I60" s="52" t="s">
        <v>362</v>
      </c>
      <c r="J60" s="52" t="s">
        <v>363</v>
      </c>
      <c r="K60" s="47">
        <v>1</v>
      </c>
      <c r="L60" s="45" t="s">
        <v>84</v>
      </c>
      <c r="M60" s="89">
        <v>0</v>
      </c>
      <c r="N60" s="89">
        <v>1</v>
      </c>
      <c r="O60" s="106" t="s">
        <v>48</v>
      </c>
      <c r="P60" s="106" t="s">
        <v>48</v>
      </c>
      <c r="Q60" s="52" t="s">
        <v>885</v>
      </c>
      <c r="R60" s="103"/>
      <c r="S60" s="89"/>
    </row>
    <row r="61" spans="1:19" ht="17.25" hidden="1" customHeight="1">
      <c r="A61" s="75" t="s">
        <v>364</v>
      </c>
      <c r="B61" s="88" t="s">
        <v>87</v>
      </c>
      <c r="C61" s="62" t="s">
        <v>365</v>
      </c>
      <c r="D61" s="98" t="s">
        <v>337</v>
      </c>
      <c r="E61" s="98" t="s">
        <v>338</v>
      </c>
      <c r="F61" s="98" t="s">
        <v>366</v>
      </c>
      <c r="G61" s="55" t="s">
        <v>174</v>
      </c>
      <c r="H61" s="52" t="s">
        <v>367</v>
      </c>
      <c r="I61" s="52" t="s">
        <v>368</v>
      </c>
      <c r="J61" s="52" t="s">
        <v>369</v>
      </c>
      <c r="K61" s="47">
        <v>1</v>
      </c>
      <c r="L61" s="45" t="s">
        <v>84</v>
      </c>
      <c r="M61" s="47">
        <v>0</v>
      </c>
      <c r="N61" s="47">
        <v>1</v>
      </c>
      <c r="O61" s="106" t="s">
        <v>48</v>
      </c>
      <c r="P61" s="106" t="s">
        <v>48</v>
      </c>
      <c r="Q61" s="52" t="s">
        <v>886</v>
      </c>
      <c r="R61" s="99"/>
      <c r="S61" s="122" t="s">
        <v>887</v>
      </c>
    </row>
    <row r="62" spans="1:19" ht="17.25" hidden="1" customHeight="1">
      <c r="A62" s="75" t="s">
        <v>370</v>
      </c>
      <c r="B62" s="43" t="s">
        <v>371</v>
      </c>
      <c r="C62" s="43" t="s">
        <v>372</v>
      </c>
      <c r="D62" s="52" t="s">
        <v>888</v>
      </c>
      <c r="E62" s="52" t="s">
        <v>373</v>
      </c>
      <c r="F62" s="52" t="s">
        <v>374</v>
      </c>
      <c r="G62" s="52" t="s">
        <v>375</v>
      </c>
      <c r="H62" s="52" t="s">
        <v>376</v>
      </c>
      <c r="I62" s="52" t="s">
        <v>889</v>
      </c>
      <c r="J62" s="52" t="s">
        <v>890</v>
      </c>
      <c r="K62" s="89">
        <v>12</v>
      </c>
      <c r="L62" s="45" t="s">
        <v>84</v>
      </c>
      <c r="M62" s="89">
        <v>0</v>
      </c>
      <c r="N62" s="89">
        <v>12</v>
      </c>
      <c r="O62" s="106" t="s">
        <v>48</v>
      </c>
      <c r="P62" s="106" t="s">
        <v>48</v>
      </c>
      <c r="Q62" s="52" t="s">
        <v>891</v>
      </c>
      <c r="R62" s="45" t="s">
        <v>49</v>
      </c>
      <c r="S62" s="52"/>
    </row>
    <row r="63" spans="1:19" ht="17.25" hidden="1" customHeight="1">
      <c r="A63" s="75" t="s">
        <v>377</v>
      </c>
      <c r="B63" s="43" t="s">
        <v>371</v>
      </c>
      <c r="C63" s="43" t="s">
        <v>372</v>
      </c>
      <c r="D63" s="52" t="s">
        <v>888</v>
      </c>
      <c r="E63" s="52" t="s">
        <v>373</v>
      </c>
      <c r="F63" s="52" t="s">
        <v>374</v>
      </c>
      <c r="G63" s="52" t="s">
        <v>375</v>
      </c>
      <c r="H63" s="52" t="s">
        <v>378</v>
      </c>
      <c r="I63" s="52" t="s">
        <v>379</v>
      </c>
      <c r="J63" s="52" t="s">
        <v>380</v>
      </c>
      <c r="K63" s="89">
        <v>5</v>
      </c>
      <c r="L63" s="45" t="s">
        <v>84</v>
      </c>
      <c r="M63" s="89">
        <v>0</v>
      </c>
      <c r="N63" s="89">
        <v>5</v>
      </c>
      <c r="O63" s="106" t="s">
        <v>48</v>
      </c>
      <c r="P63" s="106" t="s">
        <v>48</v>
      </c>
      <c r="Q63" s="52" t="s">
        <v>892</v>
      </c>
      <c r="R63" s="45" t="s">
        <v>49</v>
      </c>
      <c r="S63" s="52"/>
    </row>
    <row r="64" spans="1:19" ht="17.25" hidden="1" customHeight="1">
      <c r="A64" s="75" t="s">
        <v>381</v>
      </c>
      <c r="B64" s="43" t="s">
        <v>382</v>
      </c>
      <c r="C64" s="43" t="s">
        <v>372</v>
      </c>
      <c r="D64" s="52" t="s">
        <v>888</v>
      </c>
      <c r="E64" s="52" t="s">
        <v>373</v>
      </c>
      <c r="F64" s="52" t="s">
        <v>374</v>
      </c>
      <c r="G64" s="52" t="s">
        <v>383</v>
      </c>
      <c r="H64" s="52" t="s">
        <v>384</v>
      </c>
      <c r="I64" s="52" t="s">
        <v>385</v>
      </c>
      <c r="J64" s="52" t="s">
        <v>893</v>
      </c>
      <c r="K64" s="89">
        <v>120</v>
      </c>
      <c r="L64" s="45" t="s">
        <v>84</v>
      </c>
      <c r="M64" s="89">
        <v>0</v>
      </c>
      <c r="N64" s="89">
        <v>120</v>
      </c>
      <c r="O64" s="106" t="s">
        <v>48</v>
      </c>
      <c r="P64" s="106" t="s">
        <v>48</v>
      </c>
      <c r="Q64" s="52" t="s">
        <v>894</v>
      </c>
      <c r="R64" s="45" t="s">
        <v>49</v>
      </c>
      <c r="S64" s="89"/>
    </row>
    <row r="65" spans="1:19" ht="17.25" hidden="1" customHeight="1">
      <c r="A65" s="75" t="s">
        <v>387</v>
      </c>
      <c r="B65" s="43" t="s">
        <v>382</v>
      </c>
      <c r="C65" s="43" t="s">
        <v>372</v>
      </c>
      <c r="D65" s="52" t="s">
        <v>888</v>
      </c>
      <c r="E65" s="52" t="s">
        <v>373</v>
      </c>
      <c r="F65" s="52" t="s">
        <v>374</v>
      </c>
      <c r="G65" s="52" t="s">
        <v>383</v>
      </c>
      <c r="H65" s="52" t="s">
        <v>388</v>
      </c>
      <c r="I65" s="52" t="s">
        <v>389</v>
      </c>
      <c r="J65" s="52" t="s">
        <v>390</v>
      </c>
      <c r="K65" s="47">
        <v>120</v>
      </c>
      <c r="L65" s="45" t="s">
        <v>84</v>
      </c>
      <c r="M65" s="89">
        <v>0</v>
      </c>
      <c r="N65" s="89">
        <v>120</v>
      </c>
      <c r="O65" s="106" t="s">
        <v>48</v>
      </c>
      <c r="P65" s="106" t="s">
        <v>48</v>
      </c>
      <c r="Q65" s="52" t="s">
        <v>894</v>
      </c>
      <c r="R65" s="45" t="s">
        <v>49</v>
      </c>
      <c r="S65" s="89"/>
    </row>
    <row r="66" spans="1:19" ht="17.25" hidden="1" customHeight="1">
      <c r="A66" s="75" t="s">
        <v>391</v>
      </c>
      <c r="B66" s="66" t="s">
        <v>392</v>
      </c>
      <c r="C66" s="43" t="s">
        <v>895</v>
      </c>
      <c r="D66" s="52" t="s">
        <v>337</v>
      </c>
      <c r="E66" s="52" t="s">
        <v>373</v>
      </c>
      <c r="F66" s="52" t="s">
        <v>393</v>
      </c>
      <c r="G66" s="55" t="s">
        <v>174</v>
      </c>
      <c r="H66" s="100" t="s">
        <v>394</v>
      </c>
      <c r="I66" s="100" t="s">
        <v>395</v>
      </c>
      <c r="J66" s="100" t="s">
        <v>396</v>
      </c>
      <c r="K66" s="100">
        <v>1</v>
      </c>
      <c r="L66" s="45" t="s">
        <v>84</v>
      </c>
      <c r="M66" s="89">
        <v>1</v>
      </c>
      <c r="N66" s="89">
        <v>1</v>
      </c>
      <c r="O66" s="106" t="s">
        <v>48</v>
      </c>
      <c r="P66" s="106" t="s">
        <v>48</v>
      </c>
      <c r="Q66" s="100" t="s">
        <v>896</v>
      </c>
      <c r="R66" s="45" t="s">
        <v>49</v>
      </c>
      <c r="S66" s="52"/>
    </row>
    <row r="67" spans="1:19" ht="17.25" hidden="1" customHeight="1">
      <c r="A67" s="75" t="s">
        <v>397</v>
      </c>
      <c r="B67" s="66" t="s">
        <v>392</v>
      </c>
      <c r="C67" s="43" t="s">
        <v>895</v>
      </c>
      <c r="D67" s="52" t="s">
        <v>337</v>
      </c>
      <c r="E67" s="52" t="s">
        <v>373</v>
      </c>
      <c r="F67" s="52" t="s">
        <v>393</v>
      </c>
      <c r="G67" s="55" t="s">
        <v>174</v>
      </c>
      <c r="H67" s="100" t="s">
        <v>398</v>
      </c>
      <c r="I67" s="100" t="s">
        <v>399</v>
      </c>
      <c r="J67" s="100" t="s">
        <v>400</v>
      </c>
      <c r="K67" s="100">
        <v>1</v>
      </c>
      <c r="L67" s="45" t="s">
        <v>84</v>
      </c>
      <c r="M67" s="89">
        <v>0</v>
      </c>
      <c r="N67" s="89">
        <v>1</v>
      </c>
      <c r="O67" s="106" t="s">
        <v>48</v>
      </c>
      <c r="P67" s="106" t="s">
        <v>48</v>
      </c>
      <c r="Q67" s="100" t="s">
        <v>897</v>
      </c>
      <c r="R67" s="45" t="s">
        <v>49</v>
      </c>
      <c r="S67" s="52"/>
    </row>
    <row r="68" spans="1:19" ht="17.25" hidden="1" customHeight="1">
      <c r="A68" s="75" t="s">
        <v>401</v>
      </c>
      <c r="B68" s="66" t="s">
        <v>392</v>
      </c>
      <c r="C68" s="43" t="s">
        <v>895</v>
      </c>
      <c r="D68" s="52" t="s">
        <v>337</v>
      </c>
      <c r="E68" s="52" t="s">
        <v>373</v>
      </c>
      <c r="F68" s="52" t="s">
        <v>393</v>
      </c>
      <c r="G68" s="55" t="s">
        <v>174</v>
      </c>
      <c r="H68" s="100" t="s">
        <v>402</v>
      </c>
      <c r="I68" s="100" t="s">
        <v>403</v>
      </c>
      <c r="J68" s="100" t="s">
        <v>404</v>
      </c>
      <c r="K68" s="100">
        <v>1</v>
      </c>
      <c r="L68" s="45" t="s">
        <v>84</v>
      </c>
      <c r="M68" s="89">
        <v>1</v>
      </c>
      <c r="N68" s="89">
        <v>1</v>
      </c>
      <c r="O68" s="106" t="s">
        <v>48</v>
      </c>
      <c r="P68" s="106" t="s">
        <v>48</v>
      </c>
      <c r="Q68" s="100" t="s">
        <v>898</v>
      </c>
      <c r="R68" s="45" t="s">
        <v>49</v>
      </c>
      <c r="S68" s="52"/>
    </row>
    <row r="69" spans="1:19" ht="17.25" hidden="1" customHeight="1">
      <c r="A69" s="75" t="s">
        <v>405</v>
      </c>
      <c r="B69" s="66" t="s">
        <v>406</v>
      </c>
      <c r="C69" s="43" t="s">
        <v>895</v>
      </c>
      <c r="D69" s="52" t="s">
        <v>337</v>
      </c>
      <c r="E69" s="52" t="s">
        <v>373</v>
      </c>
      <c r="F69" s="52" t="s">
        <v>393</v>
      </c>
      <c r="G69" s="100" t="s">
        <v>235</v>
      </c>
      <c r="H69" s="100" t="s">
        <v>899</v>
      </c>
      <c r="I69" s="100" t="s">
        <v>408</v>
      </c>
      <c r="J69" s="100" t="s">
        <v>409</v>
      </c>
      <c r="K69" s="100">
        <v>1</v>
      </c>
      <c r="L69" s="45" t="s">
        <v>84</v>
      </c>
      <c r="M69" s="89">
        <v>0</v>
      </c>
      <c r="N69" s="89">
        <v>1</v>
      </c>
      <c r="O69" s="106" t="s">
        <v>48</v>
      </c>
      <c r="P69" s="106" t="s">
        <v>48</v>
      </c>
      <c r="Q69" s="100" t="s">
        <v>900</v>
      </c>
      <c r="R69" s="45" t="s">
        <v>49</v>
      </c>
      <c r="S69" s="52"/>
    </row>
    <row r="70" spans="1:19" ht="17.25" hidden="1" customHeight="1">
      <c r="A70" s="75" t="s">
        <v>410</v>
      </c>
      <c r="B70" s="66" t="s">
        <v>411</v>
      </c>
      <c r="C70" s="43" t="s">
        <v>895</v>
      </c>
      <c r="D70" s="52" t="s">
        <v>337</v>
      </c>
      <c r="E70" s="52" t="s">
        <v>373</v>
      </c>
      <c r="F70" s="52" t="s">
        <v>393</v>
      </c>
      <c r="G70" s="100" t="s">
        <v>412</v>
      </c>
      <c r="H70" s="100" t="s">
        <v>413</v>
      </c>
      <c r="I70" s="100" t="s">
        <v>414</v>
      </c>
      <c r="J70" s="100" t="s">
        <v>415</v>
      </c>
      <c r="K70" s="100">
        <v>1</v>
      </c>
      <c r="L70" s="45" t="s">
        <v>84</v>
      </c>
      <c r="M70" s="89">
        <v>0</v>
      </c>
      <c r="N70" s="89">
        <v>1</v>
      </c>
      <c r="O70" s="106" t="s">
        <v>48</v>
      </c>
      <c r="P70" s="106" t="s">
        <v>48</v>
      </c>
      <c r="Q70" s="100" t="s">
        <v>901</v>
      </c>
      <c r="R70" s="45" t="s">
        <v>49</v>
      </c>
      <c r="S70" s="89"/>
    </row>
    <row r="71" spans="1:19" ht="17.25" hidden="1" customHeight="1">
      <c r="A71" s="75" t="s">
        <v>416</v>
      </c>
      <c r="B71" s="66" t="s">
        <v>417</v>
      </c>
      <c r="C71" s="43" t="s">
        <v>895</v>
      </c>
      <c r="D71" s="52" t="s">
        <v>337</v>
      </c>
      <c r="E71" s="52" t="s">
        <v>373</v>
      </c>
      <c r="F71" s="52" t="s">
        <v>393</v>
      </c>
      <c r="G71" s="100" t="s">
        <v>235</v>
      </c>
      <c r="H71" s="100" t="s">
        <v>418</v>
      </c>
      <c r="I71" s="100" t="s">
        <v>419</v>
      </c>
      <c r="J71" s="100" t="s">
        <v>420</v>
      </c>
      <c r="K71" s="100">
        <v>30</v>
      </c>
      <c r="L71" s="45" t="s">
        <v>84</v>
      </c>
      <c r="M71" s="89">
        <v>30</v>
      </c>
      <c r="N71" s="89">
        <v>30</v>
      </c>
      <c r="O71" s="106" t="s">
        <v>48</v>
      </c>
      <c r="P71" s="106" t="s">
        <v>48</v>
      </c>
      <c r="Q71" s="100" t="s">
        <v>902</v>
      </c>
      <c r="R71" s="45" t="s">
        <v>49</v>
      </c>
      <c r="S71" s="52"/>
    </row>
    <row r="72" spans="1:19" ht="17.25" hidden="1" customHeight="1">
      <c r="A72" s="75" t="s">
        <v>421</v>
      </c>
      <c r="B72" s="66" t="s">
        <v>422</v>
      </c>
      <c r="C72" s="43" t="s">
        <v>895</v>
      </c>
      <c r="D72" s="52" t="s">
        <v>337</v>
      </c>
      <c r="E72" s="52" t="s">
        <v>373</v>
      </c>
      <c r="F72" s="52" t="s">
        <v>393</v>
      </c>
      <c r="G72" s="100" t="s">
        <v>235</v>
      </c>
      <c r="H72" s="100" t="s">
        <v>423</v>
      </c>
      <c r="I72" s="100" t="s">
        <v>424</v>
      </c>
      <c r="J72" s="100" t="s">
        <v>425</v>
      </c>
      <c r="K72" s="100">
        <v>2</v>
      </c>
      <c r="L72" s="45" t="s">
        <v>84</v>
      </c>
      <c r="M72" s="89">
        <v>0</v>
      </c>
      <c r="N72" s="89">
        <v>2</v>
      </c>
      <c r="O72" s="106" t="s">
        <v>48</v>
      </c>
      <c r="P72" s="106" t="s">
        <v>48</v>
      </c>
      <c r="Q72" s="100" t="s">
        <v>903</v>
      </c>
      <c r="R72" s="45" t="s">
        <v>49</v>
      </c>
      <c r="S72" s="89"/>
    </row>
    <row r="73" spans="1:19" ht="17.25" hidden="1" customHeight="1">
      <c r="A73" s="75" t="s">
        <v>426</v>
      </c>
      <c r="B73" s="66" t="s">
        <v>422</v>
      </c>
      <c r="C73" s="43" t="s">
        <v>895</v>
      </c>
      <c r="D73" s="52" t="s">
        <v>337</v>
      </c>
      <c r="E73" s="52" t="s">
        <v>373</v>
      </c>
      <c r="F73" s="52" t="s">
        <v>393</v>
      </c>
      <c r="G73" s="100" t="s">
        <v>235</v>
      </c>
      <c r="H73" s="100" t="s">
        <v>427</v>
      </c>
      <c r="I73" s="100" t="s">
        <v>428</v>
      </c>
      <c r="J73" s="100" t="s">
        <v>429</v>
      </c>
      <c r="K73" s="100">
        <v>3</v>
      </c>
      <c r="L73" s="45" t="s">
        <v>84</v>
      </c>
      <c r="M73" s="89">
        <v>0</v>
      </c>
      <c r="N73" s="89">
        <v>3</v>
      </c>
      <c r="O73" s="106" t="s">
        <v>48</v>
      </c>
      <c r="P73" s="106" t="s">
        <v>48</v>
      </c>
      <c r="Q73" s="100" t="s">
        <v>904</v>
      </c>
      <c r="R73" s="45" t="s">
        <v>49</v>
      </c>
      <c r="S73" s="52"/>
    </row>
    <row r="74" spans="1:19" ht="17.25" hidden="1" customHeight="1">
      <c r="A74" s="75" t="s">
        <v>430</v>
      </c>
      <c r="B74" s="66" t="s">
        <v>422</v>
      </c>
      <c r="C74" s="43" t="s">
        <v>895</v>
      </c>
      <c r="D74" s="52" t="s">
        <v>337</v>
      </c>
      <c r="E74" s="52" t="s">
        <v>373</v>
      </c>
      <c r="F74" s="52" t="s">
        <v>393</v>
      </c>
      <c r="G74" s="100" t="s">
        <v>235</v>
      </c>
      <c r="H74" s="100" t="s">
        <v>431</v>
      </c>
      <c r="I74" s="100" t="s">
        <v>432</v>
      </c>
      <c r="J74" s="100" t="s">
        <v>433</v>
      </c>
      <c r="K74" s="100">
        <v>3</v>
      </c>
      <c r="L74" s="45" t="s">
        <v>84</v>
      </c>
      <c r="M74" s="89">
        <v>0</v>
      </c>
      <c r="N74" s="89">
        <v>3</v>
      </c>
      <c r="O74" s="106" t="s">
        <v>48</v>
      </c>
      <c r="P74" s="106" t="s">
        <v>48</v>
      </c>
      <c r="Q74" s="100" t="s">
        <v>905</v>
      </c>
      <c r="R74" s="45" t="s">
        <v>49</v>
      </c>
      <c r="S74" s="52"/>
    </row>
    <row r="75" spans="1:19" ht="17.25" hidden="1" customHeight="1">
      <c r="A75" s="75" t="s">
        <v>434</v>
      </c>
      <c r="B75" s="88" t="s">
        <v>87</v>
      </c>
      <c r="C75" s="43" t="s">
        <v>435</v>
      </c>
      <c r="D75" s="52" t="s">
        <v>337</v>
      </c>
      <c r="E75" s="52" t="s">
        <v>373</v>
      </c>
      <c r="F75" s="52" t="s">
        <v>436</v>
      </c>
      <c r="G75" s="52" t="s">
        <v>437</v>
      </c>
      <c r="H75" s="52" t="s">
        <v>438</v>
      </c>
      <c r="I75" s="52" t="s">
        <v>906</v>
      </c>
      <c r="J75" s="52" t="s">
        <v>907</v>
      </c>
      <c r="K75" s="89">
        <v>2520</v>
      </c>
      <c r="L75" s="45" t="s">
        <v>84</v>
      </c>
      <c r="M75" s="89">
        <v>0</v>
      </c>
      <c r="N75" s="89">
        <v>2520</v>
      </c>
      <c r="O75" s="106" t="s">
        <v>48</v>
      </c>
      <c r="P75" s="106" t="s">
        <v>48</v>
      </c>
      <c r="Q75" s="52" t="s">
        <v>908</v>
      </c>
      <c r="R75" s="45" t="s">
        <v>49</v>
      </c>
      <c r="S75" s="89"/>
    </row>
    <row r="76" spans="1:19" ht="17.25" hidden="1" customHeight="1">
      <c r="A76" s="75" t="s">
        <v>441</v>
      </c>
      <c r="B76" s="88" t="s">
        <v>87</v>
      </c>
      <c r="C76" s="43" t="s">
        <v>435</v>
      </c>
      <c r="D76" s="52" t="s">
        <v>337</v>
      </c>
      <c r="E76" s="52" t="s">
        <v>373</v>
      </c>
      <c r="F76" s="52" t="s">
        <v>436</v>
      </c>
      <c r="G76" s="45" t="s">
        <v>101</v>
      </c>
      <c r="H76" s="52" t="s">
        <v>442</v>
      </c>
      <c r="I76" s="52" t="s">
        <v>443</v>
      </c>
      <c r="J76" s="52" t="s">
        <v>444</v>
      </c>
      <c r="K76" s="89">
        <v>1</v>
      </c>
      <c r="L76" s="45" t="s">
        <v>84</v>
      </c>
      <c r="M76" s="89">
        <v>0</v>
      </c>
      <c r="N76" s="89">
        <v>1</v>
      </c>
      <c r="O76" s="106" t="s">
        <v>48</v>
      </c>
      <c r="P76" s="106" t="s">
        <v>48</v>
      </c>
      <c r="Q76" s="52" t="s">
        <v>909</v>
      </c>
      <c r="R76" s="45" t="s">
        <v>49</v>
      </c>
      <c r="S76" s="52"/>
    </row>
    <row r="77" spans="1:19" ht="17.25" hidden="1" customHeight="1">
      <c r="A77" s="75" t="s">
        <v>445</v>
      </c>
      <c r="B77" s="88" t="s">
        <v>38</v>
      </c>
      <c r="C77" s="45" t="s">
        <v>446</v>
      </c>
      <c r="D77" s="45" t="s">
        <v>40</v>
      </c>
      <c r="E77" s="45" t="s">
        <v>447</v>
      </c>
      <c r="F77" s="45" t="s">
        <v>42</v>
      </c>
      <c r="G77" s="45" t="s">
        <v>66</v>
      </c>
      <c r="H77" s="45" t="s">
        <v>448</v>
      </c>
      <c r="I77" s="45" t="s">
        <v>449</v>
      </c>
      <c r="J77" s="45" t="s">
        <v>450</v>
      </c>
      <c r="K77" s="45">
        <v>1</v>
      </c>
      <c r="L77" s="45" t="s">
        <v>84</v>
      </c>
      <c r="M77" s="45" t="s">
        <v>49</v>
      </c>
      <c r="N77" s="45">
        <v>1</v>
      </c>
      <c r="O77" s="106" t="s">
        <v>48</v>
      </c>
      <c r="P77" s="106" t="s">
        <v>48</v>
      </c>
      <c r="Q77" s="45" t="s">
        <v>49</v>
      </c>
      <c r="R77" s="45" t="s">
        <v>49</v>
      </c>
      <c r="S77" s="52"/>
    </row>
    <row r="78" spans="1:19" ht="17.25" hidden="1" customHeight="1">
      <c r="A78" s="76" t="s">
        <v>451</v>
      </c>
      <c r="B78" s="88" t="s">
        <v>38</v>
      </c>
      <c r="C78" s="45" t="s">
        <v>446</v>
      </c>
      <c r="D78" s="45" t="s">
        <v>40</v>
      </c>
      <c r="E78" s="45" t="s">
        <v>447</v>
      </c>
      <c r="F78" s="45" t="s">
        <v>42</v>
      </c>
      <c r="G78" s="45" t="s">
        <v>66</v>
      </c>
      <c r="H78" s="45" t="s">
        <v>452</v>
      </c>
      <c r="I78" s="45" t="s">
        <v>910</v>
      </c>
      <c r="J78" s="45" t="s">
        <v>911</v>
      </c>
      <c r="K78" s="45">
        <v>16</v>
      </c>
      <c r="L78" s="45" t="s">
        <v>84</v>
      </c>
      <c r="M78" s="45">
        <v>8</v>
      </c>
      <c r="N78" s="45">
        <v>16</v>
      </c>
      <c r="O78" s="106" t="s">
        <v>48</v>
      </c>
      <c r="P78" s="106" t="s">
        <v>48</v>
      </c>
      <c r="Q78" s="45" t="s">
        <v>49</v>
      </c>
      <c r="R78" s="45" t="s">
        <v>49</v>
      </c>
      <c r="S78" s="52"/>
    </row>
    <row r="79" spans="1:19" ht="17.25" hidden="1" customHeight="1">
      <c r="A79" s="75" t="s">
        <v>455</v>
      </c>
      <c r="B79" s="88" t="s">
        <v>38</v>
      </c>
      <c r="C79" s="45" t="s">
        <v>446</v>
      </c>
      <c r="D79" s="45" t="s">
        <v>40</v>
      </c>
      <c r="E79" s="45" t="s">
        <v>447</v>
      </c>
      <c r="F79" s="45" t="s">
        <v>42</v>
      </c>
      <c r="G79" s="45" t="s">
        <v>66</v>
      </c>
      <c r="H79" s="45" t="s">
        <v>912</v>
      </c>
      <c r="I79" s="45" t="s">
        <v>913</v>
      </c>
      <c r="J79" s="45" t="s">
        <v>914</v>
      </c>
      <c r="K79" s="45">
        <v>1</v>
      </c>
      <c r="L79" s="45" t="s">
        <v>84</v>
      </c>
      <c r="M79" s="45" t="s">
        <v>49</v>
      </c>
      <c r="N79" s="45">
        <v>1</v>
      </c>
      <c r="O79" s="106" t="s">
        <v>48</v>
      </c>
      <c r="P79" s="106" t="s">
        <v>48</v>
      </c>
      <c r="Q79" s="45" t="s">
        <v>49</v>
      </c>
      <c r="R79" s="45" t="s">
        <v>49</v>
      </c>
      <c r="S79" s="52"/>
    </row>
    <row r="80" spans="1:19" ht="17.25" hidden="1" customHeight="1">
      <c r="A80" s="76" t="s">
        <v>459</v>
      </c>
      <c r="B80" s="88" t="s">
        <v>38</v>
      </c>
      <c r="C80" s="45" t="s">
        <v>446</v>
      </c>
      <c r="D80" s="45" t="s">
        <v>40</v>
      </c>
      <c r="E80" s="45" t="s">
        <v>447</v>
      </c>
      <c r="F80" s="45" t="s">
        <v>42</v>
      </c>
      <c r="G80" s="45" t="s">
        <v>66</v>
      </c>
      <c r="H80" s="45" t="s">
        <v>915</v>
      </c>
      <c r="I80" s="45" t="s">
        <v>916</v>
      </c>
      <c r="J80" s="45" t="s">
        <v>916</v>
      </c>
      <c r="K80" s="45">
        <v>55</v>
      </c>
      <c r="L80" s="45" t="s">
        <v>84</v>
      </c>
      <c r="M80" s="45"/>
      <c r="N80" s="45">
        <v>55</v>
      </c>
      <c r="O80" s="106" t="s">
        <v>48</v>
      </c>
      <c r="P80" s="106" t="s">
        <v>48</v>
      </c>
      <c r="Q80" s="45" t="s">
        <v>49</v>
      </c>
      <c r="R80" s="45" t="s">
        <v>49</v>
      </c>
      <c r="S80" s="52"/>
    </row>
    <row r="81" spans="1:19" ht="17.25" hidden="1" customHeight="1">
      <c r="A81" s="76" t="s">
        <v>460</v>
      </c>
      <c r="B81" s="88" t="s">
        <v>38</v>
      </c>
      <c r="C81" s="55" t="s">
        <v>461</v>
      </c>
      <c r="D81" s="55" t="s">
        <v>40</v>
      </c>
      <c r="E81" s="55" t="s">
        <v>462</v>
      </c>
      <c r="F81" s="55" t="s">
        <v>463</v>
      </c>
      <c r="G81" s="55" t="s">
        <v>66</v>
      </c>
      <c r="H81" s="55" t="s">
        <v>464</v>
      </c>
      <c r="I81" s="55" t="s">
        <v>465</v>
      </c>
      <c r="J81" s="55" t="s">
        <v>466</v>
      </c>
      <c r="K81" s="47">
        <v>70</v>
      </c>
      <c r="L81" s="47" t="s">
        <v>58</v>
      </c>
      <c r="M81" s="47">
        <v>70</v>
      </c>
      <c r="N81" s="47">
        <v>70</v>
      </c>
      <c r="O81" s="106" t="s">
        <v>48</v>
      </c>
      <c r="P81" s="106" t="s">
        <v>48</v>
      </c>
      <c r="Q81" s="45" t="s">
        <v>49</v>
      </c>
      <c r="R81" s="45" t="s">
        <v>49</v>
      </c>
      <c r="S81" s="122" t="s">
        <v>917</v>
      </c>
    </row>
    <row r="82" spans="1:19" ht="17.25" hidden="1" customHeight="1">
      <c r="A82" s="75" t="s">
        <v>467</v>
      </c>
      <c r="B82" s="88" t="s">
        <v>38</v>
      </c>
      <c r="C82" s="55" t="s">
        <v>461</v>
      </c>
      <c r="D82" s="55" t="s">
        <v>40</v>
      </c>
      <c r="E82" s="55" t="s">
        <v>469</v>
      </c>
      <c r="F82" s="55" t="s">
        <v>463</v>
      </c>
      <c r="G82" s="55" t="s">
        <v>174</v>
      </c>
      <c r="H82" s="55" t="s">
        <v>470</v>
      </c>
      <c r="I82" s="55" t="s">
        <v>471</v>
      </c>
      <c r="J82" s="55" t="s">
        <v>472</v>
      </c>
      <c r="K82" s="47">
        <v>5</v>
      </c>
      <c r="L82" s="47" t="s">
        <v>84</v>
      </c>
      <c r="M82" s="47">
        <v>2</v>
      </c>
      <c r="N82" s="47">
        <v>5</v>
      </c>
      <c r="O82" s="106" t="s">
        <v>48</v>
      </c>
      <c r="P82" s="106" t="s">
        <v>48</v>
      </c>
      <c r="Q82" s="45" t="s">
        <v>49</v>
      </c>
      <c r="R82" s="45" t="s">
        <v>49</v>
      </c>
      <c r="S82" s="52"/>
    </row>
    <row r="83" spans="1:19" ht="17.25" hidden="1" customHeight="1">
      <c r="A83" s="76" t="s">
        <v>473</v>
      </c>
      <c r="B83" s="88" t="s">
        <v>38</v>
      </c>
      <c r="C83" s="55" t="s">
        <v>474</v>
      </c>
      <c r="D83" s="55" t="s">
        <v>40</v>
      </c>
      <c r="E83" s="55" t="s">
        <v>462</v>
      </c>
      <c r="F83" s="55" t="s">
        <v>463</v>
      </c>
      <c r="G83" s="55" t="s">
        <v>66</v>
      </c>
      <c r="H83" s="55" t="s">
        <v>475</v>
      </c>
      <c r="I83" s="45" t="s">
        <v>476</v>
      </c>
      <c r="J83" s="55" t="s">
        <v>477</v>
      </c>
      <c r="K83" s="79">
        <v>100</v>
      </c>
      <c r="L83" s="47" t="s">
        <v>58</v>
      </c>
      <c r="M83" s="45">
        <v>30</v>
      </c>
      <c r="N83" s="79">
        <v>100</v>
      </c>
      <c r="O83" s="106" t="s">
        <v>48</v>
      </c>
      <c r="P83" s="106" t="s">
        <v>48</v>
      </c>
      <c r="Q83" s="45" t="s">
        <v>49</v>
      </c>
      <c r="R83" s="45" t="s">
        <v>49</v>
      </c>
      <c r="S83" s="122"/>
    </row>
    <row r="84" spans="1:19" ht="17.25" hidden="1" customHeight="1">
      <c r="A84" s="76" t="s">
        <v>478</v>
      </c>
      <c r="B84" s="88" t="s">
        <v>38</v>
      </c>
      <c r="C84" s="55" t="s">
        <v>474</v>
      </c>
      <c r="D84" s="55" t="s">
        <v>40</v>
      </c>
      <c r="E84" s="55" t="s">
        <v>462</v>
      </c>
      <c r="F84" s="55" t="s">
        <v>42</v>
      </c>
      <c r="G84" s="55" t="s">
        <v>66</v>
      </c>
      <c r="H84" s="55" t="s">
        <v>479</v>
      </c>
      <c r="I84" s="45" t="s">
        <v>480</v>
      </c>
      <c r="J84" s="55" t="s">
        <v>477</v>
      </c>
      <c r="K84" s="79">
        <v>100</v>
      </c>
      <c r="L84" s="47" t="s">
        <v>58</v>
      </c>
      <c r="M84" s="45">
        <v>30</v>
      </c>
      <c r="N84" s="79">
        <v>100</v>
      </c>
      <c r="O84" s="106" t="s">
        <v>48</v>
      </c>
      <c r="P84" s="106" t="s">
        <v>48</v>
      </c>
      <c r="Q84" s="45" t="s">
        <v>49</v>
      </c>
      <c r="R84" s="45" t="s">
        <v>49</v>
      </c>
      <c r="S84" s="122"/>
    </row>
    <row r="85" spans="1:19" ht="17.25" hidden="1" customHeight="1">
      <c r="A85" s="75" t="s">
        <v>481</v>
      </c>
      <c r="B85" s="88" t="s">
        <v>38</v>
      </c>
      <c r="C85" s="55" t="s">
        <v>474</v>
      </c>
      <c r="D85" s="55" t="s">
        <v>40</v>
      </c>
      <c r="E85" s="55" t="s">
        <v>462</v>
      </c>
      <c r="F85" s="55" t="s">
        <v>42</v>
      </c>
      <c r="G85" s="55" t="s">
        <v>66</v>
      </c>
      <c r="H85" s="55" t="s">
        <v>482</v>
      </c>
      <c r="I85" s="45" t="s">
        <v>483</v>
      </c>
      <c r="J85" s="55" t="s">
        <v>477</v>
      </c>
      <c r="K85" s="79">
        <v>100</v>
      </c>
      <c r="L85" s="47" t="s">
        <v>58</v>
      </c>
      <c r="M85" s="45">
        <v>30</v>
      </c>
      <c r="N85" s="79">
        <v>100</v>
      </c>
      <c r="O85" s="106" t="s">
        <v>48</v>
      </c>
      <c r="P85" s="106" t="s">
        <v>48</v>
      </c>
      <c r="Q85" s="45" t="s">
        <v>49</v>
      </c>
      <c r="R85" s="45" t="s">
        <v>49</v>
      </c>
      <c r="S85" s="122"/>
    </row>
    <row r="86" spans="1:19" ht="17.25" customHeight="1">
      <c r="A86" s="75" t="s">
        <v>484</v>
      </c>
      <c r="B86" s="88" t="s">
        <v>287</v>
      </c>
      <c r="C86" s="55" t="s">
        <v>485</v>
      </c>
      <c r="D86" s="55" t="s">
        <v>263</v>
      </c>
      <c r="E86" s="55" t="s">
        <v>264</v>
      </c>
      <c r="F86" s="55" t="s">
        <v>486</v>
      </c>
      <c r="G86" s="45" t="s">
        <v>101</v>
      </c>
      <c r="H86" s="55" t="s">
        <v>487</v>
      </c>
      <c r="I86" s="55" t="s">
        <v>488</v>
      </c>
      <c r="J86" s="55" t="s">
        <v>918</v>
      </c>
      <c r="K86" s="55">
        <v>100</v>
      </c>
      <c r="L86" s="55" t="s">
        <v>58</v>
      </c>
      <c r="M86" s="55">
        <v>33</v>
      </c>
      <c r="N86" s="55">
        <v>100</v>
      </c>
      <c r="O86" s="106" t="s">
        <v>48</v>
      </c>
      <c r="P86" s="106" t="s">
        <v>48</v>
      </c>
      <c r="Q86" s="53" t="s">
        <v>861</v>
      </c>
      <c r="R86" s="107">
        <v>2500000000</v>
      </c>
      <c r="S86" s="52"/>
    </row>
    <row r="87" spans="1:19" ht="17.25" customHeight="1">
      <c r="A87" s="75" t="s">
        <v>489</v>
      </c>
      <c r="B87" s="88" t="s">
        <v>287</v>
      </c>
      <c r="C87" s="55" t="s">
        <v>485</v>
      </c>
      <c r="D87" s="55" t="s">
        <v>263</v>
      </c>
      <c r="E87" s="55" t="s">
        <v>264</v>
      </c>
      <c r="F87" s="55" t="s">
        <v>486</v>
      </c>
      <c r="G87" s="55" t="s">
        <v>290</v>
      </c>
      <c r="H87" s="55" t="s">
        <v>490</v>
      </c>
      <c r="I87" s="55" t="s">
        <v>491</v>
      </c>
      <c r="J87" s="55" t="s">
        <v>492</v>
      </c>
      <c r="K87" s="55">
        <v>4</v>
      </c>
      <c r="L87" s="55" t="s">
        <v>84</v>
      </c>
      <c r="M87" s="55">
        <v>0</v>
      </c>
      <c r="N87" s="55">
        <v>4</v>
      </c>
      <c r="O87" s="106" t="s">
        <v>48</v>
      </c>
      <c r="P87" s="106" t="s">
        <v>48</v>
      </c>
      <c r="Q87" s="53" t="s">
        <v>919</v>
      </c>
      <c r="R87" s="108">
        <v>43655000000</v>
      </c>
      <c r="S87" s="52"/>
    </row>
    <row r="88" spans="1:19" ht="17.25" customHeight="1">
      <c r="A88" s="75" t="s">
        <v>493</v>
      </c>
      <c r="B88" s="88" t="s">
        <v>287</v>
      </c>
      <c r="C88" s="55" t="s">
        <v>485</v>
      </c>
      <c r="D88" s="55" t="s">
        <v>263</v>
      </c>
      <c r="E88" s="55" t="s">
        <v>264</v>
      </c>
      <c r="F88" s="55" t="s">
        <v>486</v>
      </c>
      <c r="G88" s="55" t="s">
        <v>164</v>
      </c>
      <c r="H88" s="55" t="s">
        <v>494</v>
      </c>
      <c r="I88" s="55" t="s">
        <v>495</v>
      </c>
      <c r="J88" s="55" t="s">
        <v>496</v>
      </c>
      <c r="K88" s="55">
        <v>4</v>
      </c>
      <c r="L88" s="55" t="s">
        <v>84</v>
      </c>
      <c r="M88" s="55">
        <v>0</v>
      </c>
      <c r="N88" s="55">
        <v>4</v>
      </c>
      <c r="O88" s="106" t="s">
        <v>48</v>
      </c>
      <c r="P88" s="106" t="s">
        <v>48</v>
      </c>
      <c r="Q88" s="53" t="s">
        <v>919</v>
      </c>
      <c r="R88" s="108">
        <v>16800000000</v>
      </c>
      <c r="S88" s="52"/>
    </row>
    <row r="89" spans="1:19" ht="17.25" customHeight="1">
      <c r="A89" s="75" t="s">
        <v>497</v>
      </c>
      <c r="B89" s="88" t="s">
        <v>287</v>
      </c>
      <c r="C89" s="55" t="s">
        <v>485</v>
      </c>
      <c r="D89" s="55" t="s">
        <v>263</v>
      </c>
      <c r="E89" s="55" t="s">
        <v>264</v>
      </c>
      <c r="F89" s="55" t="s">
        <v>486</v>
      </c>
      <c r="G89" s="55" t="s">
        <v>174</v>
      </c>
      <c r="H89" s="55" t="s">
        <v>498</v>
      </c>
      <c r="I89" s="55" t="s">
        <v>920</v>
      </c>
      <c r="J89" s="55" t="s">
        <v>921</v>
      </c>
      <c r="K89" s="55">
        <v>4</v>
      </c>
      <c r="L89" s="55" t="s">
        <v>84</v>
      </c>
      <c r="M89" s="55">
        <v>0</v>
      </c>
      <c r="N89" s="45">
        <v>4</v>
      </c>
      <c r="O89" s="106" t="s">
        <v>48</v>
      </c>
      <c r="P89" s="106" t="s">
        <v>48</v>
      </c>
      <c r="Q89" s="53" t="s">
        <v>919</v>
      </c>
      <c r="R89" s="107">
        <v>7000000000</v>
      </c>
      <c r="S89" s="52"/>
    </row>
    <row r="90" spans="1:19" ht="17.25" customHeight="1">
      <c r="A90" s="75" t="s">
        <v>501</v>
      </c>
      <c r="B90" s="88" t="s">
        <v>287</v>
      </c>
      <c r="C90" s="55" t="s">
        <v>503</v>
      </c>
      <c r="D90" s="55" t="s">
        <v>263</v>
      </c>
      <c r="E90" s="55" t="s">
        <v>264</v>
      </c>
      <c r="F90" s="55" t="s">
        <v>504</v>
      </c>
      <c r="G90" s="55" t="s">
        <v>225</v>
      </c>
      <c r="H90" s="55" t="s">
        <v>505</v>
      </c>
      <c r="I90" s="55" t="s">
        <v>506</v>
      </c>
      <c r="J90" s="55" t="s">
        <v>507</v>
      </c>
      <c r="K90" s="55">
        <v>16000</v>
      </c>
      <c r="L90" s="55" t="s">
        <v>84</v>
      </c>
      <c r="M90" s="55">
        <v>0</v>
      </c>
      <c r="N90" s="58">
        <v>16000</v>
      </c>
      <c r="O90" s="106" t="s">
        <v>48</v>
      </c>
      <c r="P90" s="106" t="s">
        <v>48</v>
      </c>
      <c r="Q90" s="53" t="s">
        <v>919</v>
      </c>
      <c r="R90" s="108">
        <v>66480183757.58223</v>
      </c>
      <c r="S90" s="52"/>
    </row>
    <row r="91" spans="1:19" ht="17.25" customHeight="1">
      <c r="A91" s="75" t="s">
        <v>508</v>
      </c>
      <c r="B91" s="88" t="s">
        <v>287</v>
      </c>
      <c r="C91" s="55" t="s">
        <v>503</v>
      </c>
      <c r="D91" s="55" t="s">
        <v>263</v>
      </c>
      <c r="E91" s="55" t="s">
        <v>264</v>
      </c>
      <c r="F91" s="55" t="s">
        <v>504</v>
      </c>
      <c r="G91" s="55" t="s">
        <v>437</v>
      </c>
      <c r="H91" s="55" t="s">
        <v>509</v>
      </c>
      <c r="I91" s="55" t="s">
        <v>510</v>
      </c>
      <c r="J91" s="55" t="s">
        <v>511</v>
      </c>
      <c r="K91" s="55">
        <v>40</v>
      </c>
      <c r="L91" s="55" t="s">
        <v>84</v>
      </c>
      <c r="M91" s="55">
        <v>0</v>
      </c>
      <c r="N91" s="58">
        <v>40</v>
      </c>
      <c r="O91" s="106" t="s">
        <v>48</v>
      </c>
      <c r="P91" s="106" t="s">
        <v>48</v>
      </c>
      <c r="Q91" s="53" t="s">
        <v>919</v>
      </c>
      <c r="R91" s="109">
        <v>22261609860.104401</v>
      </c>
      <c r="S91" s="52"/>
    </row>
    <row r="92" spans="1:19" ht="17.25" customHeight="1">
      <c r="A92" s="75" t="s">
        <v>512</v>
      </c>
      <c r="B92" s="88" t="s">
        <v>287</v>
      </c>
      <c r="C92" s="55" t="s">
        <v>503</v>
      </c>
      <c r="D92" s="55" t="s">
        <v>263</v>
      </c>
      <c r="E92" s="55" t="s">
        <v>264</v>
      </c>
      <c r="F92" s="55" t="s">
        <v>504</v>
      </c>
      <c r="G92" s="55" t="s">
        <v>437</v>
      </c>
      <c r="H92" s="55" t="s">
        <v>514</v>
      </c>
      <c r="I92" s="55" t="s">
        <v>922</v>
      </c>
      <c r="J92" s="55" t="s">
        <v>516</v>
      </c>
      <c r="K92" s="55">
        <v>200</v>
      </c>
      <c r="L92" s="55" t="s">
        <v>84</v>
      </c>
      <c r="M92" s="55">
        <v>0</v>
      </c>
      <c r="N92" s="58">
        <v>200</v>
      </c>
      <c r="O92" s="106" t="s">
        <v>48</v>
      </c>
      <c r="P92" s="106" t="s">
        <v>48</v>
      </c>
      <c r="Q92" s="53" t="s">
        <v>919</v>
      </c>
      <c r="R92" s="109">
        <v>13524201913.1854</v>
      </c>
      <c r="S92" s="52"/>
    </row>
    <row r="93" spans="1:19" ht="17.25" customHeight="1">
      <c r="A93" s="75" t="s">
        <v>517</v>
      </c>
      <c r="B93" s="88" t="s">
        <v>287</v>
      </c>
      <c r="C93" s="55" t="s">
        <v>503</v>
      </c>
      <c r="D93" s="55" t="s">
        <v>263</v>
      </c>
      <c r="E93" s="55" t="s">
        <v>264</v>
      </c>
      <c r="F93" s="55" t="s">
        <v>504</v>
      </c>
      <c r="G93" s="55" t="s">
        <v>437</v>
      </c>
      <c r="H93" s="55" t="s">
        <v>518</v>
      </c>
      <c r="I93" s="55" t="s">
        <v>923</v>
      </c>
      <c r="J93" s="55" t="s">
        <v>924</v>
      </c>
      <c r="K93" s="55">
        <v>2</v>
      </c>
      <c r="L93" s="55" t="s">
        <v>84</v>
      </c>
      <c r="M93" s="55">
        <v>0</v>
      </c>
      <c r="N93" s="55">
        <v>2</v>
      </c>
      <c r="O93" s="106" t="s">
        <v>48</v>
      </c>
      <c r="P93" s="106" t="s">
        <v>48</v>
      </c>
      <c r="Q93" s="53" t="s">
        <v>919</v>
      </c>
      <c r="R93" s="109">
        <v>11443555465.003016</v>
      </c>
      <c r="S93" s="52"/>
    </row>
    <row r="94" spans="1:19" ht="17.25" customHeight="1">
      <c r="A94" s="75" t="s">
        <v>521</v>
      </c>
      <c r="B94" s="88" t="s">
        <v>287</v>
      </c>
      <c r="C94" s="55" t="s">
        <v>503</v>
      </c>
      <c r="D94" s="55" t="s">
        <v>263</v>
      </c>
      <c r="E94" s="55" t="s">
        <v>264</v>
      </c>
      <c r="F94" s="55" t="s">
        <v>504</v>
      </c>
      <c r="G94" s="45" t="s">
        <v>101</v>
      </c>
      <c r="H94" s="55" t="s">
        <v>522</v>
      </c>
      <c r="I94" s="55" t="s">
        <v>523</v>
      </c>
      <c r="J94" s="55" t="s">
        <v>925</v>
      </c>
      <c r="K94" s="55">
        <v>100</v>
      </c>
      <c r="L94" s="55" t="s">
        <v>58</v>
      </c>
      <c r="M94" s="55">
        <v>50</v>
      </c>
      <c r="N94" s="55">
        <v>100</v>
      </c>
      <c r="O94" s="106" t="s">
        <v>48</v>
      </c>
      <c r="P94" s="106" t="s">
        <v>48</v>
      </c>
      <c r="Q94" s="53" t="s">
        <v>861</v>
      </c>
      <c r="R94" s="110">
        <v>1000000000</v>
      </c>
      <c r="S94" s="52"/>
    </row>
    <row r="95" spans="1:19" ht="17.25" customHeight="1">
      <c r="A95" s="75" t="s">
        <v>525</v>
      </c>
      <c r="B95" s="88" t="s">
        <v>287</v>
      </c>
      <c r="C95" s="55" t="s">
        <v>503</v>
      </c>
      <c r="D95" s="55" t="s">
        <v>263</v>
      </c>
      <c r="E95" s="55" t="s">
        <v>264</v>
      </c>
      <c r="F95" s="55" t="s">
        <v>504</v>
      </c>
      <c r="G95" s="55" t="s">
        <v>174</v>
      </c>
      <c r="H95" s="55" t="s">
        <v>926</v>
      </c>
      <c r="I95" s="45" t="s">
        <v>527</v>
      </c>
      <c r="J95" s="45" t="s">
        <v>927</v>
      </c>
      <c r="K95" s="55">
        <v>100</v>
      </c>
      <c r="L95" s="55" t="s">
        <v>58</v>
      </c>
      <c r="M95" s="47">
        <v>50</v>
      </c>
      <c r="N95" s="47">
        <v>100</v>
      </c>
      <c r="O95" s="106" t="s">
        <v>48</v>
      </c>
      <c r="P95" s="106" t="s">
        <v>48</v>
      </c>
      <c r="Q95" s="53" t="s">
        <v>861</v>
      </c>
      <c r="R95" s="111">
        <v>160000000</v>
      </c>
      <c r="S95" s="52"/>
    </row>
    <row r="96" spans="1:19" ht="17.25" customHeight="1">
      <c r="A96" s="75" t="s">
        <v>529</v>
      </c>
      <c r="B96" s="88" t="s">
        <v>287</v>
      </c>
      <c r="C96" s="55" t="s">
        <v>503</v>
      </c>
      <c r="D96" s="55" t="s">
        <v>263</v>
      </c>
      <c r="E96" s="55" t="s">
        <v>264</v>
      </c>
      <c r="F96" s="55" t="s">
        <v>504</v>
      </c>
      <c r="G96" s="55" t="s">
        <v>174</v>
      </c>
      <c r="H96" s="55" t="s">
        <v>530</v>
      </c>
      <c r="I96" s="45" t="s">
        <v>531</v>
      </c>
      <c r="J96" s="45" t="s">
        <v>532</v>
      </c>
      <c r="K96" s="55">
        <v>100</v>
      </c>
      <c r="L96" s="55" t="s">
        <v>58</v>
      </c>
      <c r="M96" s="47">
        <v>50</v>
      </c>
      <c r="N96" s="47">
        <v>100</v>
      </c>
      <c r="O96" s="106" t="s">
        <v>48</v>
      </c>
      <c r="P96" s="106" t="s">
        <v>48</v>
      </c>
      <c r="Q96" s="53" t="s">
        <v>861</v>
      </c>
      <c r="R96" s="111">
        <v>160000000</v>
      </c>
      <c r="S96" s="52"/>
    </row>
    <row r="97" spans="1:19" ht="17.25" hidden="1" customHeight="1">
      <c r="A97" s="75" t="s">
        <v>533</v>
      </c>
      <c r="B97" s="88" t="s">
        <v>38</v>
      </c>
      <c r="C97" s="78" t="s">
        <v>534</v>
      </c>
      <c r="D97" s="78" t="s">
        <v>40</v>
      </c>
      <c r="E97" s="78" t="s">
        <v>535</v>
      </c>
      <c r="F97" s="45" t="s">
        <v>42</v>
      </c>
      <c r="G97" s="78" t="s">
        <v>66</v>
      </c>
      <c r="H97" s="78" t="s">
        <v>536</v>
      </c>
      <c r="I97" s="78" t="s">
        <v>537</v>
      </c>
      <c r="J97" s="78" t="s">
        <v>538</v>
      </c>
      <c r="K97" s="78">
        <v>100</v>
      </c>
      <c r="L97" s="78" t="s">
        <v>58</v>
      </c>
      <c r="M97" s="45">
        <v>50</v>
      </c>
      <c r="N97" s="45">
        <v>100</v>
      </c>
      <c r="O97" s="106" t="s">
        <v>48</v>
      </c>
      <c r="P97" s="106" t="s">
        <v>48</v>
      </c>
      <c r="Q97" s="45" t="s">
        <v>49</v>
      </c>
      <c r="R97" s="45" t="s">
        <v>49</v>
      </c>
      <c r="S97" s="52"/>
    </row>
    <row r="98" spans="1:19" ht="17.25" hidden="1" customHeight="1">
      <c r="A98" s="75" t="s">
        <v>539</v>
      </c>
      <c r="B98" s="88" t="s">
        <v>38</v>
      </c>
      <c r="C98" s="88" t="s">
        <v>540</v>
      </c>
      <c r="D98" s="88" t="s">
        <v>40</v>
      </c>
      <c r="E98" s="88" t="s">
        <v>541</v>
      </c>
      <c r="F98" s="88" t="s">
        <v>49</v>
      </c>
      <c r="G98" s="88" t="s">
        <v>43</v>
      </c>
      <c r="H98" s="88" t="s">
        <v>542</v>
      </c>
      <c r="I98" s="88" t="s">
        <v>543</v>
      </c>
      <c r="J98" s="88" t="s">
        <v>544</v>
      </c>
      <c r="K98" s="88">
        <v>3</v>
      </c>
      <c r="L98" s="88" t="s">
        <v>84</v>
      </c>
      <c r="M98" s="88">
        <v>2</v>
      </c>
      <c r="N98" s="88">
        <v>3</v>
      </c>
      <c r="O98" s="88"/>
      <c r="P98" s="88"/>
      <c r="Q98" s="88"/>
      <c r="R98" s="92" t="s">
        <v>49</v>
      </c>
      <c r="S98" s="52"/>
    </row>
    <row r="99" spans="1:19" ht="17.25" hidden="1" customHeight="1">
      <c r="A99" s="75" t="s">
        <v>545</v>
      </c>
      <c r="B99" s="88" t="s">
        <v>38</v>
      </c>
      <c r="C99" s="88" t="s">
        <v>540</v>
      </c>
      <c r="D99" s="88" t="s">
        <v>40</v>
      </c>
      <c r="E99" s="88" t="s">
        <v>541</v>
      </c>
      <c r="F99" s="88" t="s">
        <v>49</v>
      </c>
      <c r="G99" s="88" t="s">
        <v>43</v>
      </c>
      <c r="H99" s="88" t="s">
        <v>928</v>
      </c>
      <c r="I99" s="88" t="s">
        <v>547</v>
      </c>
      <c r="J99" s="88" t="s">
        <v>548</v>
      </c>
      <c r="K99" s="88">
        <v>3</v>
      </c>
      <c r="L99" s="88" t="s">
        <v>84</v>
      </c>
      <c r="M99" s="88">
        <v>2</v>
      </c>
      <c r="N99" s="88">
        <v>3</v>
      </c>
      <c r="O99" s="88"/>
      <c r="P99" s="88"/>
      <c r="Q99" s="88" t="s">
        <v>49</v>
      </c>
      <c r="R99" s="92" t="s">
        <v>49</v>
      </c>
      <c r="S99" s="122" t="s">
        <v>929</v>
      </c>
    </row>
    <row r="100" spans="1:19" ht="17.25" hidden="1" customHeight="1">
      <c r="A100" s="75" t="s">
        <v>549</v>
      </c>
      <c r="B100" s="88" t="s">
        <v>38</v>
      </c>
      <c r="C100" s="88" t="s">
        <v>540</v>
      </c>
      <c r="D100" s="88" t="s">
        <v>40</v>
      </c>
      <c r="E100" s="88" t="s">
        <v>541</v>
      </c>
      <c r="F100" s="88" t="s">
        <v>49</v>
      </c>
      <c r="G100" s="88" t="s">
        <v>54</v>
      </c>
      <c r="H100" s="88" t="s">
        <v>930</v>
      </c>
      <c r="I100" s="88" t="s">
        <v>931</v>
      </c>
      <c r="J100" s="88" t="s">
        <v>932</v>
      </c>
      <c r="K100" s="88">
        <v>4</v>
      </c>
      <c r="L100" s="88" t="s">
        <v>84</v>
      </c>
      <c r="M100" s="88">
        <v>2</v>
      </c>
      <c r="N100" s="88">
        <v>4</v>
      </c>
      <c r="O100" s="88"/>
      <c r="P100" s="88"/>
      <c r="Q100" s="88" t="s">
        <v>49</v>
      </c>
      <c r="R100" s="92" t="s">
        <v>49</v>
      </c>
      <c r="S100" s="122" t="s">
        <v>933</v>
      </c>
    </row>
    <row r="101" spans="1:19" ht="17.25" hidden="1" customHeight="1">
      <c r="A101" s="75" t="s">
        <v>553</v>
      </c>
      <c r="B101" s="93" t="s">
        <v>87</v>
      </c>
      <c r="C101" s="88" t="s">
        <v>554</v>
      </c>
      <c r="D101" s="88" t="s">
        <v>934</v>
      </c>
      <c r="E101" s="88" t="s">
        <v>555</v>
      </c>
      <c r="F101" s="88" t="s">
        <v>556</v>
      </c>
      <c r="G101" s="55" t="s">
        <v>215</v>
      </c>
      <c r="H101" s="88" t="s">
        <v>557</v>
      </c>
      <c r="I101" s="88" t="s">
        <v>935</v>
      </c>
      <c r="J101" s="88" t="s">
        <v>936</v>
      </c>
      <c r="K101" s="88">
        <v>100</v>
      </c>
      <c r="L101" s="88" t="s">
        <v>58</v>
      </c>
      <c r="M101" s="88">
        <v>50</v>
      </c>
      <c r="N101" s="88">
        <v>100</v>
      </c>
      <c r="O101" s="106" t="s">
        <v>48</v>
      </c>
      <c r="P101" s="106" t="s">
        <v>48</v>
      </c>
      <c r="Q101" s="88" t="s">
        <v>937</v>
      </c>
      <c r="R101" s="92" t="s">
        <v>938</v>
      </c>
      <c r="S101" s="52"/>
    </row>
    <row r="102" spans="1:19" ht="17.25" hidden="1" customHeight="1">
      <c r="A102" s="75" t="s">
        <v>560</v>
      </c>
      <c r="B102" s="93" t="s">
        <v>87</v>
      </c>
      <c r="C102" s="88" t="s">
        <v>554</v>
      </c>
      <c r="D102" s="88" t="s">
        <v>934</v>
      </c>
      <c r="E102" s="88" t="s">
        <v>555</v>
      </c>
      <c r="F102" s="88" t="s">
        <v>556</v>
      </c>
      <c r="G102" s="88" t="s">
        <v>561</v>
      </c>
      <c r="H102" s="88" t="s">
        <v>562</v>
      </c>
      <c r="I102" s="88" t="s">
        <v>563</v>
      </c>
      <c r="J102" s="88" t="s">
        <v>939</v>
      </c>
      <c r="K102" s="88">
        <v>100</v>
      </c>
      <c r="L102" s="88" t="s">
        <v>58</v>
      </c>
      <c r="M102" s="88">
        <v>50</v>
      </c>
      <c r="N102" s="88">
        <v>100</v>
      </c>
      <c r="O102" s="106" t="s">
        <v>48</v>
      </c>
      <c r="P102" s="106" t="s">
        <v>48</v>
      </c>
      <c r="Q102" s="88" t="s">
        <v>937</v>
      </c>
      <c r="R102" s="45" t="s">
        <v>49</v>
      </c>
      <c r="S102" s="52"/>
    </row>
    <row r="103" spans="1:19" ht="17.25" hidden="1" customHeight="1">
      <c r="A103" s="75" t="s">
        <v>565</v>
      </c>
      <c r="B103" s="93" t="s">
        <v>87</v>
      </c>
      <c r="C103" s="88" t="s">
        <v>554</v>
      </c>
      <c r="D103" s="88" t="s">
        <v>934</v>
      </c>
      <c r="E103" s="88" t="s">
        <v>555</v>
      </c>
      <c r="F103" s="88" t="s">
        <v>556</v>
      </c>
      <c r="G103" s="88" t="s">
        <v>136</v>
      </c>
      <c r="H103" s="88" t="s">
        <v>566</v>
      </c>
      <c r="I103" s="88" t="s">
        <v>940</v>
      </c>
      <c r="J103" s="88" t="s">
        <v>941</v>
      </c>
      <c r="K103" s="88">
        <v>2</v>
      </c>
      <c r="L103" s="88" t="s">
        <v>84</v>
      </c>
      <c r="M103" s="88">
        <v>1</v>
      </c>
      <c r="N103" s="88">
        <v>2</v>
      </c>
      <c r="O103" s="106" t="s">
        <v>48</v>
      </c>
      <c r="P103" s="106" t="s">
        <v>48</v>
      </c>
      <c r="Q103" s="88" t="s">
        <v>937</v>
      </c>
      <c r="R103" s="92" t="s">
        <v>942</v>
      </c>
      <c r="S103" s="52"/>
    </row>
    <row r="104" spans="1:19" ht="17.25" hidden="1" customHeight="1">
      <c r="A104" s="75" t="s">
        <v>569</v>
      </c>
      <c r="B104" s="93" t="s">
        <v>87</v>
      </c>
      <c r="C104" s="88" t="s">
        <v>554</v>
      </c>
      <c r="D104" s="88" t="s">
        <v>934</v>
      </c>
      <c r="E104" s="88" t="s">
        <v>555</v>
      </c>
      <c r="F104" s="88" t="s">
        <v>556</v>
      </c>
      <c r="G104" s="45" t="s">
        <v>101</v>
      </c>
      <c r="H104" s="88" t="s">
        <v>570</v>
      </c>
      <c r="I104" s="88" t="s">
        <v>943</v>
      </c>
      <c r="J104" s="88" t="s">
        <v>944</v>
      </c>
      <c r="K104" s="88">
        <v>1</v>
      </c>
      <c r="L104" s="88" t="s">
        <v>84</v>
      </c>
      <c r="M104" s="88">
        <v>0</v>
      </c>
      <c r="N104" s="88">
        <v>1</v>
      </c>
      <c r="O104" s="106" t="s">
        <v>48</v>
      </c>
      <c r="P104" s="106" t="s">
        <v>48</v>
      </c>
      <c r="Q104" s="88" t="s">
        <v>937</v>
      </c>
      <c r="R104" s="45" t="s">
        <v>49</v>
      </c>
      <c r="S104" s="52"/>
    </row>
    <row r="105" spans="1:19" ht="17.25" hidden="1" customHeight="1">
      <c r="A105" s="75" t="s">
        <v>573</v>
      </c>
      <c r="B105" s="93" t="s">
        <v>87</v>
      </c>
      <c r="C105" s="88" t="s">
        <v>554</v>
      </c>
      <c r="D105" s="88" t="s">
        <v>934</v>
      </c>
      <c r="E105" s="88" t="s">
        <v>555</v>
      </c>
      <c r="F105" s="88" t="s">
        <v>556</v>
      </c>
      <c r="G105" s="88" t="s">
        <v>136</v>
      </c>
      <c r="H105" s="88" t="s">
        <v>945</v>
      </c>
      <c r="I105" s="88" t="s">
        <v>575</v>
      </c>
      <c r="J105" s="88" t="s">
        <v>576</v>
      </c>
      <c r="K105" s="88">
        <v>82</v>
      </c>
      <c r="L105" s="88" t="s">
        <v>84</v>
      </c>
      <c r="M105" s="88">
        <v>41</v>
      </c>
      <c r="N105" s="88">
        <v>82</v>
      </c>
      <c r="O105" s="106" t="s">
        <v>48</v>
      </c>
      <c r="P105" s="106" t="s">
        <v>48</v>
      </c>
      <c r="Q105" s="88" t="s">
        <v>946</v>
      </c>
      <c r="R105" s="92" t="s">
        <v>947</v>
      </c>
      <c r="S105" s="52"/>
    </row>
    <row r="106" spans="1:19" ht="17.25" hidden="1" customHeight="1">
      <c r="A106" s="75" t="s">
        <v>577</v>
      </c>
      <c r="B106" s="93" t="s">
        <v>87</v>
      </c>
      <c r="C106" s="88" t="s">
        <v>554</v>
      </c>
      <c r="D106" s="88" t="s">
        <v>934</v>
      </c>
      <c r="E106" s="88" t="s">
        <v>555</v>
      </c>
      <c r="F106" s="88" t="s">
        <v>556</v>
      </c>
      <c r="G106" s="45" t="s">
        <v>101</v>
      </c>
      <c r="H106" s="88" t="s">
        <v>578</v>
      </c>
      <c r="I106" s="88" t="s">
        <v>579</v>
      </c>
      <c r="J106" s="88" t="s">
        <v>580</v>
      </c>
      <c r="K106" s="88">
        <v>3</v>
      </c>
      <c r="L106" s="88" t="s">
        <v>84</v>
      </c>
      <c r="M106" s="88">
        <v>1</v>
      </c>
      <c r="N106" s="88">
        <v>3</v>
      </c>
      <c r="O106" s="106" t="s">
        <v>48</v>
      </c>
      <c r="P106" s="106" t="s">
        <v>48</v>
      </c>
      <c r="Q106" s="88" t="s">
        <v>948</v>
      </c>
      <c r="R106" s="92" t="s">
        <v>949</v>
      </c>
      <c r="S106" s="45"/>
    </row>
    <row r="107" spans="1:19" ht="17.25" hidden="1" customHeight="1">
      <c r="A107" s="75" t="s">
        <v>581</v>
      </c>
      <c r="B107" s="93" t="s">
        <v>87</v>
      </c>
      <c r="C107" s="88" t="s">
        <v>554</v>
      </c>
      <c r="D107" s="88" t="s">
        <v>934</v>
      </c>
      <c r="E107" s="88" t="s">
        <v>555</v>
      </c>
      <c r="F107" s="88" t="s">
        <v>556</v>
      </c>
      <c r="G107" s="45" t="s">
        <v>101</v>
      </c>
      <c r="H107" s="88" t="s">
        <v>582</v>
      </c>
      <c r="I107" s="88" t="s">
        <v>583</v>
      </c>
      <c r="J107" s="88" t="s">
        <v>950</v>
      </c>
      <c r="K107" s="88">
        <v>100</v>
      </c>
      <c r="L107" s="88" t="s">
        <v>58</v>
      </c>
      <c r="M107" s="88">
        <v>50</v>
      </c>
      <c r="N107" s="88">
        <v>100</v>
      </c>
      <c r="O107" s="106" t="s">
        <v>48</v>
      </c>
      <c r="P107" s="106" t="s">
        <v>48</v>
      </c>
      <c r="Q107" s="88" t="s">
        <v>937</v>
      </c>
      <c r="R107" s="45" t="s">
        <v>49</v>
      </c>
      <c r="S107" s="45"/>
    </row>
    <row r="108" spans="1:19" ht="17.25" hidden="1" customHeight="1">
      <c r="A108" s="75" t="s">
        <v>585</v>
      </c>
      <c r="B108" s="93" t="s">
        <v>87</v>
      </c>
      <c r="C108" s="88" t="s">
        <v>554</v>
      </c>
      <c r="D108" s="88" t="s">
        <v>934</v>
      </c>
      <c r="E108" s="88" t="s">
        <v>555</v>
      </c>
      <c r="F108" s="88" t="s">
        <v>556</v>
      </c>
      <c r="G108" s="45" t="s">
        <v>101</v>
      </c>
      <c r="H108" s="88" t="s">
        <v>586</v>
      </c>
      <c r="I108" s="88" t="s">
        <v>587</v>
      </c>
      <c r="J108" s="88" t="s">
        <v>588</v>
      </c>
      <c r="K108" s="88">
        <v>100</v>
      </c>
      <c r="L108" s="88" t="s">
        <v>58</v>
      </c>
      <c r="M108" s="88">
        <v>50</v>
      </c>
      <c r="N108" s="88">
        <v>100</v>
      </c>
      <c r="O108" s="106" t="s">
        <v>48</v>
      </c>
      <c r="P108" s="106" t="s">
        <v>48</v>
      </c>
      <c r="Q108" s="88" t="s">
        <v>937</v>
      </c>
      <c r="R108" s="45" t="s">
        <v>49</v>
      </c>
      <c r="S108" s="45"/>
    </row>
    <row r="109" spans="1:19" ht="17.25" hidden="1" customHeight="1">
      <c r="A109" s="75" t="s">
        <v>589</v>
      </c>
      <c r="B109" s="93" t="s">
        <v>38</v>
      </c>
      <c r="C109" s="94" t="s">
        <v>590</v>
      </c>
      <c r="D109" s="94" t="s">
        <v>52</v>
      </c>
      <c r="E109" s="94" t="s">
        <v>591</v>
      </c>
      <c r="F109" s="94" t="s">
        <v>42</v>
      </c>
      <c r="G109" s="94" t="s">
        <v>66</v>
      </c>
      <c r="H109" s="94" t="s">
        <v>592</v>
      </c>
      <c r="I109" s="94" t="s">
        <v>593</v>
      </c>
      <c r="J109" s="94" t="s">
        <v>951</v>
      </c>
      <c r="K109" s="94">
        <v>100</v>
      </c>
      <c r="L109" s="94" t="s">
        <v>58</v>
      </c>
      <c r="M109" s="94">
        <v>100</v>
      </c>
      <c r="N109" s="94">
        <v>100</v>
      </c>
      <c r="O109" s="106" t="s">
        <v>48</v>
      </c>
      <c r="P109" s="106" t="s">
        <v>48</v>
      </c>
      <c r="Q109" s="45" t="s">
        <v>49</v>
      </c>
      <c r="R109" s="45" t="s">
        <v>49</v>
      </c>
      <c r="S109" s="45"/>
    </row>
    <row r="110" spans="1:19" ht="17.25" hidden="1" customHeight="1">
      <c r="A110" s="75" t="s">
        <v>595</v>
      </c>
      <c r="B110" s="93" t="s">
        <v>38</v>
      </c>
      <c r="C110" s="94" t="s">
        <v>590</v>
      </c>
      <c r="D110" s="94" t="s">
        <v>52</v>
      </c>
      <c r="E110" s="94" t="s">
        <v>591</v>
      </c>
      <c r="F110" s="94" t="s">
        <v>42</v>
      </c>
      <c r="G110" s="94" t="s">
        <v>66</v>
      </c>
      <c r="H110" s="94" t="s">
        <v>596</v>
      </c>
      <c r="I110" s="95" t="s">
        <v>597</v>
      </c>
      <c r="J110" s="95" t="s">
        <v>597</v>
      </c>
      <c r="K110" s="96">
        <v>6</v>
      </c>
      <c r="L110" s="94" t="s">
        <v>84</v>
      </c>
      <c r="M110" s="96">
        <v>3</v>
      </c>
      <c r="N110" s="96">
        <v>6</v>
      </c>
      <c r="O110" s="106" t="s">
        <v>48</v>
      </c>
      <c r="P110" s="106" t="s">
        <v>48</v>
      </c>
      <c r="Q110" s="45" t="s">
        <v>49</v>
      </c>
      <c r="R110" s="45" t="s">
        <v>49</v>
      </c>
      <c r="S110" s="45"/>
    </row>
    <row r="111" spans="1:19" ht="17.25" hidden="1" customHeight="1">
      <c r="A111" s="75" t="s">
        <v>598</v>
      </c>
      <c r="B111" s="225" t="s">
        <v>38</v>
      </c>
      <c r="C111" s="226" t="s">
        <v>590</v>
      </c>
      <c r="D111" s="226" t="s">
        <v>52</v>
      </c>
      <c r="E111" s="226" t="s">
        <v>599</v>
      </c>
      <c r="F111" s="226" t="s">
        <v>42</v>
      </c>
      <c r="G111" s="226" t="s">
        <v>66</v>
      </c>
      <c r="H111" s="226" t="s">
        <v>600</v>
      </c>
      <c r="I111" s="226" t="s">
        <v>601</v>
      </c>
      <c r="J111" s="226" t="s">
        <v>952</v>
      </c>
      <c r="K111" s="227">
        <v>100</v>
      </c>
      <c r="L111" s="227" t="s">
        <v>58</v>
      </c>
      <c r="M111" s="227">
        <v>57</v>
      </c>
      <c r="N111" s="227">
        <v>100</v>
      </c>
      <c r="O111" s="106" t="s">
        <v>48</v>
      </c>
      <c r="P111" s="106" t="s">
        <v>48</v>
      </c>
      <c r="Q111" s="45" t="s">
        <v>49</v>
      </c>
      <c r="R111" s="45" t="s">
        <v>49</v>
      </c>
      <c r="S111" s="45"/>
    </row>
    <row r="112" spans="1:19" ht="17.25" hidden="1" customHeight="1">
      <c r="A112" s="76" t="s">
        <v>603</v>
      </c>
      <c r="B112" s="228" t="s">
        <v>604</v>
      </c>
      <c r="C112" s="229" t="s">
        <v>590</v>
      </c>
      <c r="D112" s="229" t="s">
        <v>52</v>
      </c>
      <c r="E112" s="229" t="s">
        <v>605</v>
      </c>
      <c r="F112" s="229" t="s">
        <v>606</v>
      </c>
      <c r="G112" s="226" t="s">
        <v>66</v>
      </c>
      <c r="H112" s="229" t="s">
        <v>607</v>
      </c>
      <c r="I112" s="229" t="s">
        <v>608</v>
      </c>
      <c r="J112" s="229" t="s">
        <v>609</v>
      </c>
      <c r="K112" s="230">
        <v>100</v>
      </c>
      <c r="L112" s="230" t="s">
        <v>58</v>
      </c>
      <c r="M112" s="230">
        <v>50</v>
      </c>
      <c r="N112" s="230">
        <v>100</v>
      </c>
      <c r="O112" s="106" t="s">
        <v>48</v>
      </c>
      <c r="P112" s="106" t="s">
        <v>48</v>
      </c>
      <c r="Q112" s="45" t="s">
        <v>49</v>
      </c>
      <c r="R112" s="45" t="s">
        <v>49</v>
      </c>
      <c r="S112" s="45"/>
    </row>
    <row r="113" spans="1:19" ht="17.25" hidden="1" customHeight="1">
      <c r="A113" s="75" t="s">
        <v>610</v>
      </c>
      <c r="B113" s="97" t="s">
        <v>38</v>
      </c>
      <c r="C113" s="229" t="s">
        <v>590</v>
      </c>
      <c r="D113" s="229" t="s">
        <v>52</v>
      </c>
      <c r="E113" s="94" t="s">
        <v>591</v>
      </c>
      <c r="F113" s="94" t="s">
        <v>42</v>
      </c>
      <c r="G113" s="94" t="s">
        <v>66</v>
      </c>
      <c r="H113" s="95" t="s">
        <v>611</v>
      </c>
      <c r="I113" s="95" t="s">
        <v>612</v>
      </c>
      <c r="J113" s="95" t="s">
        <v>612</v>
      </c>
      <c r="K113" s="96">
        <v>6</v>
      </c>
      <c r="L113" s="96" t="s">
        <v>84</v>
      </c>
      <c r="M113" s="96">
        <v>3</v>
      </c>
      <c r="N113" s="96">
        <v>6</v>
      </c>
      <c r="O113" s="106" t="s">
        <v>48</v>
      </c>
      <c r="P113" s="106" t="s">
        <v>48</v>
      </c>
      <c r="Q113" s="45" t="s">
        <v>49</v>
      </c>
      <c r="R113" s="45" t="s">
        <v>49</v>
      </c>
      <c r="S113" s="45"/>
    </row>
    <row r="114" spans="1:19" ht="17.25" hidden="1" customHeight="1">
      <c r="A114" s="75" t="s">
        <v>613</v>
      </c>
      <c r="B114" s="88" t="s">
        <v>38</v>
      </c>
      <c r="C114" s="45" t="s">
        <v>614</v>
      </c>
      <c r="D114" s="45" t="s">
        <v>40</v>
      </c>
      <c r="E114" s="45" t="s">
        <v>615</v>
      </c>
      <c r="F114" s="45" t="s">
        <v>42</v>
      </c>
      <c r="G114" s="45" t="s">
        <v>101</v>
      </c>
      <c r="H114" s="45" t="s">
        <v>616</v>
      </c>
      <c r="I114" s="45" t="s">
        <v>617</v>
      </c>
      <c r="J114" s="45" t="s">
        <v>617</v>
      </c>
      <c r="K114" s="45">
        <v>1</v>
      </c>
      <c r="L114" s="45" t="s">
        <v>84</v>
      </c>
      <c r="M114" s="47">
        <v>0</v>
      </c>
      <c r="N114" s="45">
        <v>1</v>
      </c>
      <c r="O114" s="42" t="s">
        <v>48</v>
      </c>
      <c r="P114" s="42" t="s">
        <v>48</v>
      </c>
      <c r="Q114" s="47" t="s">
        <v>49</v>
      </c>
      <c r="R114" s="47" t="s">
        <v>49</v>
      </c>
      <c r="S114" s="47"/>
    </row>
    <row r="115" spans="1:19" ht="17.25" hidden="1" customHeight="1">
      <c r="A115" s="75" t="s">
        <v>618</v>
      </c>
      <c r="B115" s="88" t="s">
        <v>38</v>
      </c>
      <c r="C115" s="45" t="s">
        <v>614</v>
      </c>
      <c r="D115" s="45" t="s">
        <v>40</v>
      </c>
      <c r="E115" s="45" t="s">
        <v>615</v>
      </c>
      <c r="F115" s="45" t="s">
        <v>42</v>
      </c>
      <c r="G115" s="55" t="s">
        <v>174</v>
      </c>
      <c r="H115" s="45" t="s">
        <v>619</v>
      </c>
      <c r="I115" s="45" t="s">
        <v>620</v>
      </c>
      <c r="J115" s="45" t="s">
        <v>621</v>
      </c>
      <c r="K115" s="45">
        <v>100</v>
      </c>
      <c r="L115" s="45" t="s">
        <v>84</v>
      </c>
      <c r="M115" s="47">
        <v>0</v>
      </c>
      <c r="N115" s="45">
        <v>100</v>
      </c>
      <c r="O115" s="42"/>
      <c r="P115" s="42"/>
      <c r="Q115" s="47" t="s">
        <v>49</v>
      </c>
      <c r="R115" s="47" t="s">
        <v>49</v>
      </c>
      <c r="S115" s="47"/>
    </row>
    <row r="116" spans="1:19" ht="17.25" hidden="1" customHeight="1">
      <c r="A116" s="75" t="s">
        <v>622</v>
      </c>
      <c r="B116" s="88" t="s">
        <v>87</v>
      </c>
      <c r="C116" s="62" t="s">
        <v>365</v>
      </c>
      <c r="D116" s="98" t="s">
        <v>337</v>
      </c>
      <c r="E116" s="98" t="s">
        <v>338</v>
      </c>
      <c r="F116" s="98" t="s">
        <v>366</v>
      </c>
      <c r="G116" s="52" t="s">
        <v>623</v>
      </c>
      <c r="H116" s="52" t="s">
        <v>953</v>
      </c>
      <c r="I116" s="52" t="s">
        <v>624</v>
      </c>
      <c r="J116" s="52" t="s">
        <v>954</v>
      </c>
      <c r="K116" s="47">
        <v>1000</v>
      </c>
      <c r="L116" s="45" t="s">
        <v>84</v>
      </c>
      <c r="M116" s="47">
        <v>500</v>
      </c>
      <c r="N116" s="47">
        <v>1000</v>
      </c>
      <c r="O116" s="89"/>
      <c r="P116" s="89"/>
      <c r="Q116" s="52" t="s">
        <v>886</v>
      </c>
      <c r="R116" s="99"/>
      <c r="S116" s="52"/>
    </row>
    <row r="117" spans="1:19" ht="17.25" hidden="1" customHeight="1">
      <c r="A117" s="75" t="s">
        <v>626</v>
      </c>
      <c r="B117" s="88" t="s">
        <v>87</v>
      </c>
      <c r="C117" s="62" t="s">
        <v>365</v>
      </c>
      <c r="D117" s="98" t="s">
        <v>337</v>
      </c>
      <c r="E117" s="98" t="s">
        <v>338</v>
      </c>
      <c r="F117" s="98" t="s">
        <v>366</v>
      </c>
      <c r="G117" s="52" t="s">
        <v>225</v>
      </c>
      <c r="H117" s="52" t="s">
        <v>627</v>
      </c>
      <c r="I117" s="52" t="s">
        <v>628</v>
      </c>
      <c r="J117" s="52" t="s">
        <v>629</v>
      </c>
      <c r="K117" s="47">
        <v>300</v>
      </c>
      <c r="L117" s="45" t="s">
        <v>84</v>
      </c>
      <c r="M117" s="89">
        <v>150</v>
      </c>
      <c r="N117" s="89">
        <v>300</v>
      </c>
      <c r="O117" s="89"/>
      <c r="P117" s="89"/>
      <c r="Q117" s="52" t="s">
        <v>886</v>
      </c>
      <c r="R117" s="99"/>
      <c r="S117" s="52"/>
    </row>
    <row r="118" spans="1:19" ht="17.25" hidden="1" customHeight="1">
      <c r="A118" s="75" t="s">
        <v>630</v>
      </c>
      <c r="B118" s="88" t="s">
        <v>87</v>
      </c>
      <c r="C118" s="62" t="s">
        <v>365</v>
      </c>
      <c r="D118" s="98" t="s">
        <v>337</v>
      </c>
      <c r="E118" s="98" t="s">
        <v>338</v>
      </c>
      <c r="F118" s="98" t="s">
        <v>366</v>
      </c>
      <c r="G118" s="98" t="s">
        <v>136</v>
      </c>
      <c r="H118" s="121" t="s">
        <v>631</v>
      </c>
      <c r="I118" s="52" t="s">
        <v>632</v>
      </c>
      <c r="J118" s="52" t="s">
        <v>633</v>
      </c>
      <c r="K118" s="47">
        <v>132</v>
      </c>
      <c r="L118" s="45" t="s">
        <v>84</v>
      </c>
      <c r="M118" s="89">
        <v>0</v>
      </c>
      <c r="N118" s="89">
        <v>132</v>
      </c>
      <c r="O118" s="89"/>
      <c r="P118" s="89"/>
      <c r="Q118" s="52" t="s">
        <v>955</v>
      </c>
      <c r="R118" s="99"/>
      <c r="S118" s="89"/>
    </row>
    <row r="119" spans="1:19" ht="17.25" hidden="1" customHeight="1">
      <c r="A119" s="75" t="s">
        <v>634</v>
      </c>
      <c r="B119" s="88" t="s">
        <v>87</v>
      </c>
      <c r="C119" s="43"/>
      <c r="D119" s="52" t="s">
        <v>337</v>
      </c>
      <c r="E119" s="52" t="s">
        <v>338</v>
      </c>
      <c r="F119" s="52" t="s">
        <v>42</v>
      </c>
      <c r="G119" s="45" t="s">
        <v>101</v>
      </c>
      <c r="H119" s="52" t="s">
        <v>635</v>
      </c>
      <c r="I119" s="52" t="s">
        <v>636</v>
      </c>
      <c r="J119" s="52" t="s">
        <v>637</v>
      </c>
      <c r="K119" s="89">
        <v>25</v>
      </c>
      <c r="L119" s="52" t="s">
        <v>84</v>
      </c>
      <c r="M119" s="89">
        <v>10</v>
      </c>
      <c r="N119" s="89">
        <v>15</v>
      </c>
      <c r="O119" s="89" t="s">
        <v>48</v>
      </c>
      <c r="P119" s="89" t="s">
        <v>48</v>
      </c>
      <c r="Q119" s="52" t="s">
        <v>463</v>
      </c>
      <c r="R119" s="43"/>
      <c r="S119" s="52"/>
    </row>
    <row r="120" spans="1:19" ht="17.25" hidden="1" customHeight="1">
      <c r="A120" s="75" t="s">
        <v>638</v>
      </c>
      <c r="B120" s="88" t="s">
        <v>87</v>
      </c>
      <c r="C120" s="43"/>
      <c r="D120" s="52" t="s">
        <v>337</v>
      </c>
      <c r="E120" s="52" t="s">
        <v>338</v>
      </c>
      <c r="F120" s="52" t="s">
        <v>42</v>
      </c>
      <c r="G120" s="45" t="s">
        <v>101</v>
      </c>
      <c r="H120" s="52" t="s">
        <v>956</v>
      </c>
      <c r="I120" s="52" t="s">
        <v>640</v>
      </c>
      <c r="J120" s="52" t="s">
        <v>957</v>
      </c>
      <c r="K120" s="89">
        <v>25</v>
      </c>
      <c r="L120" s="52" t="s">
        <v>84</v>
      </c>
      <c r="M120" s="89">
        <v>10</v>
      </c>
      <c r="N120" s="89">
        <v>15</v>
      </c>
      <c r="O120" s="89" t="s">
        <v>48</v>
      </c>
      <c r="P120" s="89" t="s">
        <v>48</v>
      </c>
      <c r="Q120" s="52" t="s">
        <v>463</v>
      </c>
      <c r="R120" s="43"/>
      <c r="S120" s="89"/>
    </row>
    <row r="121" spans="1:19" ht="17.25" hidden="1" customHeight="1">
      <c r="A121" s="75" t="s">
        <v>642</v>
      </c>
      <c r="B121" s="88" t="s">
        <v>87</v>
      </c>
      <c r="C121" s="43"/>
      <c r="D121" s="52" t="s">
        <v>337</v>
      </c>
      <c r="E121" s="52" t="s">
        <v>338</v>
      </c>
      <c r="F121" s="52" t="s">
        <v>42</v>
      </c>
      <c r="G121" s="45" t="s">
        <v>101</v>
      </c>
      <c r="H121" s="52" t="s">
        <v>958</v>
      </c>
      <c r="I121" s="52" t="s">
        <v>644</v>
      </c>
      <c r="J121" s="52" t="s">
        <v>959</v>
      </c>
      <c r="K121" s="89">
        <v>50</v>
      </c>
      <c r="L121" s="52" t="s">
        <v>47</v>
      </c>
      <c r="M121" s="89">
        <v>25</v>
      </c>
      <c r="N121" s="89">
        <v>50</v>
      </c>
      <c r="O121" s="89" t="s">
        <v>48</v>
      </c>
      <c r="P121" s="89" t="s">
        <v>48</v>
      </c>
      <c r="Q121" s="52" t="s">
        <v>463</v>
      </c>
      <c r="R121" s="43"/>
      <c r="S121" s="52"/>
    </row>
    <row r="122" spans="1:19" ht="17.25" customHeight="1">
      <c r="A122" s="75" t="s">
        <v>646</v>
      </c>
      <c r="B122" s="88" t="s">
        <v>287</v>
      </c>
      <c r="C122" s="53" t="s">
        <v>648</v>
      </c>
      <c r="D122" s="53" t="s">
        <v>263</v>
      </c>
      <c r="E122" s="53" t="s">
        <v>264</v>
      </c>
      <c r="F122" s="53" t="s">
        <v>649</v>
      </c>
      <c r="G122" s="53" t="s">
        <v>561</v>
      </c>
      <c r="H122" s="53" t="s">
        <v>650</v>
      </c>
      <c r="I122" s="53" t="s">
        <v>651</v>
      </c>
      <c r="J122" s="53" t="s">
        <v>652</v>
      </c>
      <c r="K122" s="125">
        <v>1</v>
      </c>
      <c r="L122" s="53" t="s">
        <v>105</v>
      </c>
      <c r="M122" s="53">
        <v>0</v>
      </c>
      <c r="N122" s="53">
        <v>0</v>
      </c>
      <c r="O122" s="125">
        <v>1</v>
      </c>
      <c r="P122" s="53">
        <v>0</v>
      </c>
      <c r="Q122" s="53" t="s">
        <v>861</v>
      </c>
      <c r="R122" s="126">
        <v>2000000000</v>
      </c>
      <c r="S122" s="51"/>
    </row>
    <row r="123" spans="1:19" ht="17.25" hidden="1" customHeight="1">
      <c r="A123" s="75" t="s">
        <v>653</v>
      </c>
      <c r="B123" s="100" t="s">
        <v>654</v>
      </c>
      <c r="C123" s="100" t="s">
        <v>655</v>
      </c>
      <c r="D123" s="100" t="s">
        <v>337</v>
      </c>
      <c r="E123" s="55" t="s">
        <v>338</v>
      </c>
      <c r="F123" s="55" t="s">
        <v>656</v>
      </c>
      <c r="G123" s="100" t="s">
        <v>657</v>
      </c>
      <c r="H123" s="100" t="s">
        <v>658</v>
      </c>
      <c r="I123" s="100" t="s">
        <v>659</v>
      </c>
      <c r="J123" s="100" t="s">
        <v>660</v>
      </c>
      <c r="K123" s="55">
        <v>114</v>
      </c>
      <c r="L123" s="55" t="s">
        <v>84</v>
      </c>
      <c r="M123" s="55"/>
      <c r="N123" s="55">
        <v>114</v>
      </c>
      <c r="O123" s="55"/>
      <c r="P123" s="55"/>
      <c r="Q123" s="100" t="s">
        <v>960</v>
      </c>
      <c r="R123" s="118"/>
      <c r="S123" s="73" t="s">
        <v>961</v>
      </c>
    </row>
    <row r="124" spans="1:19" ht="17.25" hidden="1" customHeight="1">
      <c r="A124" s="75" t="s">
        <v>661</v>
      </c>
      <c r="B124" s="100" t="s">
        <v>654</v>
      </c>
      <c r="C124" s="100" t="s">
        <v>655</v>
      </c>
      <c r="D124" s="100" t="s">
        <v>337</v>
      </c>
      <c r="E124" s="55" t="s">
        <v>338</v>
      </c>
      <c r="F124" s="55" t="s">
        <v>662</v>
      </c>
      <c r="G124" s="100" t="s">
        <v>561</v>
      </c>
      <c r="H124" s="52" t="s">
        <v>962</v>
      </c>
      <c r="I124" s="52" t="s">
        <v>963</v>
      </c>
      <c r="J124" s="52" t="s">
        <v>964</v>
      </c>
      <c r="K124" s="45">
        <v>3500</v>
      </c>
      <c r="L124" s="55" t="s">
        <v>84</v>
      </c>
      <c r="M124" s="55">
        <v>1750</v>
      </c>
      <c r="N124" s="55">
        <v>3500</v>
      </c>
      <c r="O124" s="55"/>
      <c r="P124" s="55"/>
      <c r="Q124" s="66" t="s">
        <v>965</v>
      </c>
      <c r="R124" s="118"/>
      <c r="S124" s="42"/>
    </row>
    <row r="125" spans="1:19" ht="17.25" hidden="1" customHeight="1">
      <c r="A125" s="75" t="s">
        <v>666</v>
      </c>
      <c r="B125" s="100" t="s">
        <v>654</v>
      </c>
      <c r="C125" s="100" t="s">
        <v>655</v>
      </c>
      <c r="D125" s="100" t="s">
        <v>337</v>
      </c>
      <c r="E125" s="55" t="s">
        <v>338</v>
      </c>
      <c r="F125" s="55" t="s">
        <v>662</v>
      </c>
      <c r="G125" s="45" t="s">
        <v>101</v>
      </c>
      <c r="H125" s="100" t="s">
        <v>667</v>
      </c>
      <c r="I125" s="100" t="s">
        <v>668</v>
      </c>
      <c r="J125" s="100" t="s">
        <v>669</v>
      </c>
      <c r="K125" s="55">
        <v>2</v>
      </c>
      <c r="L125" s="55" t="s">
        <v>84</v>
      </c>
      <c r="M125" s="55">
        <v>1</v>
      </c>
      <c r="N125" s="55">
        <v>2</v>
      </c>
      <c r="O125" s="55"/>
      <c r="P125" s="55"/>
      <c r="Q125" s="66"/>
      <c r="R125" s="119"/>
      <c r="S125" s="42"/>
    </row>
    <row r="126" spans="1:19" ht="17.25" hidden="1" customHeight="1">
      <c r="A126" s="75" t="s">
        <v>670</v>
      </c>
      <c r="B126" s="100" t="s">
        <v>654</v>
      </c>
      <c r="C126" s="100" t="s">
        <v>655</v>
      </c>
      <c r="D126" s="100" t="s">
        <v>337</v>
      </c>
      <c r="E126" s="55" t="s">
        <v>338</v>
      </c>
      <c r="F126" s="55" t="s">
        <v>662</v>
      </c>
      <c r="G126" s="100" t="s">
        <v>671</v>
      </c>
      <c r="H126" s="100" t="s">
        <v>672</v>
      </c>
      <c r="I126" s="100" t="s">
        <v>673</v>
      </c>
      <c r="J126" s="100" t="s">
        <v>674</v>
      </c>
      <c r="K126" s="55">
        <v>1600</v>
      </c>
      <c r="L126" s="55" t="s">
        <v>84</v>
      </c>
      <c r="M126" s="55">
        <v>800</v>
      </c>
      <c r="N126" s="55">
        <v>1600</v>
      </c>
      <c r="O126" s="55"/>
      <c r="P126" s="55"/>
      <c r="Q126" s="66" t="s">
        <v>966</v>
      </c>
      <c r="R126" s="120"/>
      <c r="S126" s="42"/>
    </row>
    <row r="127" spans="1:19" ht="54.75" customHeight="1">
      <c r="A127" s="32" t="s">
        <v>581</v>
      </c>
      <c r="B127" s="87" t="s">
        <v>87</v>
      </c>
      <c r="C127" s="59" t="s">
        <v>696</v>
      </c>
      <c r="D127" s="83" t="s">
        <v>263</v>
      </c>
      <c r="E127" s="83" t="s">
        <v>264</v>
      </c>
      <c r="F127" s="83" t="s">
        <v>697</v>
      </c>
      <c r="G127" s="83" t="s">
        <v>101</v>
      </c>
      <c r="H127" s="83" t="s">
        <v>698</v>
      </c>
      <c r="I127" s="83" t="s">
        <v>967</v>
      </c>
      <c r="J127" s="83" t="s">
        <v>700</v>
      </c>
      <c r="K127" s="69">
        <v>100</v>
      </c>
      <c r="L127" s="83" t="s">
        <v>58</v>
      </c>
      <c r="M127" s="70">
        <v>0</v>
      </c>
      <c r="N127" s="70">
        <v>100</v>
      </c>
      <c r="O127" s="70"/>
      <c r="P127" s="70"/>
      <c r="Q127" s="84" t="s">
        <v>968</v>
      </c>
      <c r="R127" s="71">
        <v>1135980758</v>
      </c>
      <c r="S127" s="57"/>
    </row>
    <row r="128" spans="1:19" ht="54.75" customHeight="1">
      <c r="A128" s="32" t="s">
        <v>613</v>
      </c>
      <c r="B128" s="87" t="s">
        <v>87</v>
      </c>
      <c r="C128" s="59" t="s">
        <v>696</v>
      </c>
      <c r="D128" s="83" t="s">
        <v>263</v>
      </c>
      <c r="E128" s="83" t="s">
        <v>264</v>
      </c>
      <c r="F128" s="83" t="s">
        <v>969</v>
      </c>
      <c r="G128" s="83" t="s">
        <v>101</v>
      </c>
      <c r="H128" s="83" t="s">
        <v>970</v>
      </c>
      <c r="I128" s="83" t="s">
        <v>703</v>
      </c>
      <c r="J128" s="83" t="s">
        <v>971</v>
      </c>
      <c r="K128" s="69">
        <v>100</v>
      </c>
      <c r="L128" s="83" t="s">
        <v>58</v>
      </c>
      <c r="M128" s="72">
        <v>0.6</v>
      </c>
      <c r="N128" s="72">
        <v>0.4</v>
      </c>
      <c r="O128" s="70"/>
      <c r="P128" s="70"/>
      <c r="Q128" s="84" t="s">
        <v>968</v>
      </c>
      <c r="R128" s="71">
        <v>1050269240</v>
      </c>
      <c r="S128" s="73"/>
    </row>
    <row r="129" spans="1:19" ht="54.75" customHeight="1">
      <c r="A129" s="32" t="s">
        <v>410</v>
      </c>
      <c r="B129" s="87" t="s">
        <v>87</v>
      </c>
      <c r="C129" s="59" t="s">
        <v>705</v>
      </c>
      <c r="D129" s="83" t="s">
        <v>263</v>
      </c>
      <c r="E129" s="83" t="s">
        <v>264</v>
      </c>
      <c r="F129" s="83" t="s">
        <v>969</v>
      </c>
      <c r="G129" s="83" t="s">
        <v>706</v>
      </c>
      <c r="H129" s="83" t="s">
        <v>972</v>
      </c>
      <c r="I129" s="83" t="s">
        <v>973</v>
      </c>
      <c r="J129" s="85" t="s">
        <v>974</v>
      </c>
      <c r="K129" s="86">
        <v>19</v>
      </c>
      <c r="L129" s="83" t="s">
        <v>84</v>
      </c>
      <c r="M129" s="70">
        <v>0</v>
      </c>
      <c r="N129" s="70">
        <v>19</v>
      </c>
      <c r="O129" s="70"/>
      <c r="P129" s="70"/>
      <c r="Q129" s="84" t="s">
        <v>968</v>
      </c>
      <c r="R129" s="71">
        <v>6614550002</v>
      </c>
      <c r="S129" s="73" t="s">
        <v>975</v>
      </c>
    </row>
    <row r="130" spans="1:19" ht="54.75" customHeight="1">
      <c r="A130" s="32" t="s">
        <v>622</v>
      </c>
      <c r="B130" s="87" t="s">
        <v>87</v>
      </c>
      <c r="C130" s="59" t="s">
        <v>696</v>
      </c>
      <c r="D130" s="83" t="s">
        <v>263</v>
      </c>
      <c r="E130" s="83" t="s">
        <v>264</v>
      </c>
      <c r="F130" s="83" t="s">
        <v>697</v>
      </c>
      <c r="G130" s="83" t="s">
        <v>706</v>
      </c>
      <c r="H130" s="83" t="s">
        <v>976</v>
      </c>
      <c r="I130" s="83" t="s">
        <v>977</v>
      </c>
      <c r="J130" s="83" t="s">
        <v>710</v>
      </c>
      <c r="K130" s="69">
        <v>100</v>
      </c>
      <c r="L130" s="83" t="s">
        <v>58</v>
      </c>
      <c r="M130" s="70">
        <v>0</v>
      </c>
      <c r="N130" s="70">
        <v>100</v>
      </c>
      <c r="O130" s="70"/>
      <c r="P130" s="70"/>
      <c r="Q130" s="84" t="s">
        <v>919</v>
      </c>
      <c r="R130" s="71">
        <v>19120785933.940002</v>
      </c>
      <c r="S130" s="73" t="s">
        <v>978</v>
      </c>
    </row>
    <row r="131" spans="1:19" ht="54.75" customHeight="1">
      <c r="A131" s="32" t="s">
        <v>979</v>
      </c>
      <c r="B131" s="87" t="s">
        <v>87</v>
      </c>
      <c r="C131" s="59" t="s">
        <v>696</v>
      </c>
      <c r="D131" s="83" t="s">
        <v>263</v>
      </c>
      <c r="E131" s="83" t="s">
        <v>264</v>
      </c>
      <c r="F131" s="83" t="s">
        <v>697</v>
      </c>
      <c r="G131" s="83" t="s">
        <v>706</v>
      </c>
      <c r="H131" s="83" t="s">
        <v>980</v>
      </c>
      <c r="I131" s="83" t="s">
        <v>981</v>
      </c>
      <c r="J131" s="83" t="s">
        <v>982</v>
      </c>
      <c r="K131" s="69">
        <v>100</v>
      </c>
      <c r="L131" s="83" t="s">
        <v>58</v>
      </c>
      <c r="M131" s="74">
        <v>0.3</v>
      </c>
      <c r="N131" s="74">
        <v>0.7</v>
      </c>
      <c r="O131" s="70"/>
      <c r="P131" s="70"/>
      <c r="Q131" s="84" t="s">
        <v>861</v>
      </c>
      <c r="R131" s="71">
        <v>2267703131.3400002</v>
      </c>
      <c r="S131" s="73" t="s">
        <v>983</v>
      </c>
    </row>
    <row r="132" spans="1:19" ht="17.25" customHeight="1">
      <c r="A132" s="70" t="s">
        <v>683</v>
      </c>
      <c r="B132" s="59" t="s">
        <v>287</v>
      </c>
      <c r="C132" s="59" t="s">
        <v>678</v>
      </c>
      <c r="D132" s="59" t="s">
        <v>263</v>
      </c>
      <c r="E132" s="59" t="s">
        <v>264</v>
      </c>
      <c r="F132" s="59" t="s">
        <v>679</v>
      </c>
      <c r="G132" s="159" t="s">
        <v>290</v>
      </c>
      <c r="H132" s="156" t="s">
        <v>684</v>
      </c>
      <c r="I132" s="156" t="s">
        <v>685</v>
      </c>
      <c r="J132" s="157" t="s">
        <v>686</v>
      </c>
      <c r="K132" s="164">
        <f>M132+N132+O132+P132</f>
        <v>8</v>
      </c>
      <c r="L132" s="165" t="s">
        <v>84</v>
      </c>
      <c r="M132" s="159">
        <v>3</v>
      </c>
      <c r="N132" s="159">
        <v>5</v>
      </c>
      <c r="O132" s="159">
        <v>0</v>
      </c>
      <c r="P132" s="159">
        <v>0</v>
      </c>
      <c r="Q132" s="159" t="s">
        <v>984</v>
      </c>
      <c r="R132" s="166">
        <f>78438140641+7676602827</f>
        <v>86114743468</v>
      </c>
      <c r="S132" s="163"/>
    </row>
    <row r="133" spans="1:19" ht="17.25" customHeight="1">
      <c r="A133" s="70" t="s">
        <v>691</v>
      </c>
      <c r="B133" s="59" t="s">
        <v>287</v>
      </c>
      <c r="C133" s="59" t="s">
        <v>678</v>
      </c>
      <c r="D133" s="59" t="s">
        <v>263</v>
      </c>
      <c r="E133" s="59" t="s">
        <v>264</v>
      </c>
      <c r="F133" s="59" t="s">
        <v>679</v>
      </c>
      <c r="G133" s="130" t="s">
        <v>290</v>
      </c>
      <c r="H133" s="128" t="s">
        <v>692</v>
      </c>
      <c r="I133" s="128" t="s">
        <v>985</v>
      </c>
      <c r="J133" s="128" t="s">
        <v>986</v>
      </c>
      <c r="K133" s="134">
        <f t="shared" ref="K133:K134" si="0">M133+N133+O133+P133</f>
        <v>5</v>
      </c>
      <c r="L133" s="135" t="s">
        <v>84</v>
      </c>
      <c r="M133" s="130">
        <v>2</v>
      </c>
      <c r="N133" s="130">
        <v>3</v>
      </c>
      <c r="O133" s="130">
        <v>0</v>
      </c>
      <c r="P133" s="130">
        <v>0</v>
      </c>
      <c r="Q133" s="130" t="s">
        <v>984</v>
      </c>
      <c r="R133" s="136">
        <v>12746982832</v>
      </c>
      <c r="S133" s="90"/>
    </row>
    <row r="134" spans="1:19" ht="17.25" customHeight="1">
      <c r="A134" s="70" t="s">
        <v>716</v>
      </c>
      <c r="B134" s="59" t="s">
        <v>287</v>
      </c>
      <c r="C134" s="59" t="s">
        <v>678</v>
      </c>
      <c r="D134" s="59" t="s">
        <v>263</v>
      </c>
      <c r="E134" s="59" t="s">
        <v>264</v>
      </c>
      <c r="F134" s="59" t="s">
        <v>679</v>
      </c>
      <c r="G134" s="141" t="s">
        <v>290</v>
      </c>
      <c r="H134" s="138" t="s">
        <v>717</v>
      </c>
      <c r="I134" s="138" t="s">
        <v>987</v>
      </c>
      <c r="J134" s="138" t="s">
        <v>719</v>
      </c>
      <c r="K134" s="145">
        <f t="shared" si="0"/>
        <v>1</v>
      </c>
      <c r="L134" s="146" t="s">
        <v>84</v>
      </c>
      <c r="M134" s="141">
        <v>0</v>
      </c>
      <c r="N134" s="141">
        <v>1</v>
      </c>
      <c r="O134" s="141">
        <v>0</v>
      </c>
      <c r="P134" s="141">
        <v>0</v>
      </c>
      <c r="Q134" s="141" t="s">
        <v>984</v>
      </c>
      <c r="R134" s="147">
        <v>642873700</v>
      </c>
      <c r="S134" s="90"/>
    </row>
    <row r="135" spans="1:19" ht="17.25" customHeight="1">
      <c r="A135" s="70" t="s">
        <v>675</v>
      </c>
      <c r="B135" s="59" t="s">
        <v>287</v>
      </c>
      <c r="C135" s="59" t="s">
        <v>678</v>
      </c>
      <c r="D135" s="59" t="s">
        <v>263</v>
      </c>
      <c r="E135" s="59" t="s">
        <v>264</v>
      </c>
      <c r="F135" s="59" t="s">
        <v>679</v>
      </c>
      <c r="G135" s="83" t="s">
        <v>101</v>
      </c>
      <c r="H135" s="231" t="s">
        <v>680</v>
      </c>
      <c r="I135" s="231" t="s">
        <v>681</v>
      </c>
      <c r="J135" s="231" t="s">
        <v>682</v>
      </c>
      <c r="K135" s="31">
        <f>M135+N135+O135+P135</f>
        <v>11</v>
      </c>
      <c r="L135" s="30" t="s">
        <v>84</v>
      </c>
      <c r="M135" s="148"/>
      <c r="N135" s="148">
        <v>11</v>
      </c>
      <c r="O135" s="148">
        <v>0</v>
      </c>
      <c r="P135" s="148">
        <v>0</v>
      </c>
      <c r="Q135" s="148" t="s">
        <v>919</v>
      </c>
      <c r="R135" s="113">
        <v>1300000000</v>
      </c>
      <c r="S135" s="90"/>
    </row>
    <row r="136" spans="1:19" ht="17.25" customHeight="1">
      <c r="A136" s="70" t="s">
        <v>687</v>
      </c>
      <c r="B136" s="59" t="s">
        <v>287</v>
      </c>
      <c r="C136" s="59" t="s">
        <v>678</v>
      </c>
      <c r="D136" s="59" t="s">
        <v>263</v>
      </c>
      <c r="E136" s="59" t="s">
        <v>264</v>
      </c>
      <c r="F136" s="59" t="s">
        <v>679</v>
      </c>
      <c r="G136" s="167" t="s">
        <v>290</v>
      </c>
      <c r="H136" s="168" t="s">
        <v>988</v>
      </c>
      <c r="I136" s="169" t="s">
        <v>689</v>
      </c>
      <c r="J136" s="169" t="s">
        <v>690</v>
      </c>
      <c r="K136" s="170">
        <v>5</v>
      </c>
      <c r="L136" s="171" t="s">
        <v>84</v>
      </c>
      <c r="M136" s="167">
        <v>2</v>
      </c>
      <c r="N136" s="167">
        <v>5</v>
      </c>
      <c r="O136" s="167">
        <v>0</v>
      </c>
      <c r="P136" s="167">
        <v>0</v>
      </c>
      <c r="Q136" s="167" t="s">
        <v>919</v>
      </c>
      <c r="R136" s="172">
        <v>8780197108</v>
      </c>
      <c r="S136" s="173"/>
    </row>
    <row r="137" spans="1:19" ht="17.25" customHeight="1">
      <c r="A137" s="114" t="s">
        <v>683</v>
      </c>
      <c r="B137" s="115" t="s">
        <v>287</v>
      </c>
      <c r="C137" s="115" t="s">
        <v>678</v>
      </c>
      <c r="D137" s="115" t="s">
        <v>263</v>
      </c>
      <c r="E137" s="115" t="s">
        <v>264</v>
      </c>
      <c r="F137" s="115" t="s">
        <v>989</v>
      </c>
      <c r="G137" s="155" t="s">
        <v>290</v>
      </c>
      <c r="H137" s="156" t="s">
        <v>684</v>
      </c>
      <c r="I137" s="156" t="s">
        <v>685</v>
      </c>
      <c r="J137" s="157" t="s">
        <v>686</v>
      </c>
      <c r="K137" s="158">
        <v>12</v>
      </c>
      <c r="L137" s="155" t="s">
        <v>84</v>
      </c>
      <c r="M137" s="159">
        <v>5</v>
      </c>
      <c r="N137" s="159">
        <v>12</v>
      </c>
      <c r="O137" s="160"/>
      <c r="P137" s="161"/>
      <c r="Q137" s="159" t="s">
        <v>919</v>
      </c>
      <c r="R137" s="162">
        <f>266850584956+7349449666.38</f>
        <v>274200034622.38</v>
      </c>
      <c r="S137" s="163"/>
    </row>
    <row r="138" spans="1:19" ht="17.25" customHeight="1">
      <c r="A138" s="114" t="s">
        <v>691</v>
      </c>
      <c r="B138" s="115" t="s">
        <v>287</v>
      </c>
      <c r="C138" s="115" t="s">
        <v>725</v>
      </c>
      <c r="D138" s="115" t="s">
        <v>263</v>
      </c>
      <c r="E138" s="115" t="s">
        <v>264</v>
      </c>
      <c r="F138" s="115" t="s">
        <v>679</v>
      </c>
      <c r="G138" s="127" t="s">
        <v>990</v>
      </c>
      <c r="H138" s="128" t="s">
        <v>692</v>
      </c>
      <c r="I138" s="128" t="s">
        <v>985</v>
      </c>
      <c r="J138" s="128" t="s">
        <v>986</v>
      </c>
      <c r="K138" s="129">
        <v>22</v>
      </c>
      <c r="L138" s="127" t="s">
        <v>84</v>
      </c>
      <c r="M138" s="130">
        <v>12</v>
      </c>
      <c r="N138" s="130">
        <v>22</v>
      </c>
      <c r="O138" s="131"/>
      <c r="P138" s="132"/>
      <c r="Q138" s="130" t="s">
        <v>919</v>
      </c>
      <c r="R138" s="133">
        <v>92021114187</v>
      </c>
      <c r="S138" s="123" t="s">
        <v>991</v>
      </c>
    </row>
    <row r="139" spans="1:19" ht="17.25" customHeight="1">
      <c r="A139" s="116" t="s">
        <v>716</v>
      </c>
      <c r="B139" s="117" t="s">
        <v>287</v>
      </c>
      <c r="C139" s="117" t="s">
        <v>725</v>
      </c>
      <c r="D139" s="117" t="s">
        <v>263</v>
      </c>
      <c r="E139" s="117" t="s">
        <v>264</v>
      </c>
      <c r="F139" s="117" t="s">
        <v>679</v>
      </c>
      <c r="G139" s="137" t="s">
        <v>990</v>
      </c>
      <c r="H139" s="138" t="s">
        <v>717</v>
      </c>
      <c r="I139" s="138" t="s">
        <v>718</v>
      </c>
      <c r="J139" s="138" t="s">
        <v>719</v>
      </c>
      <c r="K139" s="139">
        <v>4</v>
      </c>
      <c r="L139" s="137" t="s">
        <v>84</v>
      </c>
      <c r="M139" s="140"/>
      <c r="N139" s="141">
        <v>4</v>
      </c>
      <c r="O139" s="142"/>
      <c r="P139" s="143"/>
      <c r="Q139" s="141" t="s">
        <v>919</v>
      </c>
      <c r="R139" s="144">
        <v>2324000000</v>
      </c>
      <c r="S139" s="123" t="s">
        <v>992</v>
      </c>
    </row>
    <row r="140" spans="1:19" ht="17.25" customHeight="1">
      <c r="A140" s="116" t="s">
        <v>720</v>
      </c>
      <c r="B140" s="59" t="s">
        <v>287</v>
      </c>
      <c r="C140" s="59" t="s">
        <v>678</v>
      </c>
      <c r="D140" s="59" t="s">
        <v>263</v>
      </c>
      <c r="E140" s="59" t="s">
        <v>264</v>
      </c>
      <c r="F140" s="59" t="s">
        <v>679</v>
      </c>
      <c r="G140" s="167" t="s">
        <v>290</v>
      </c>
      <c r="H140" s="168" t="s">
        <v>721</v>
      </c>
      <c r="I140" s="168" t="s">
        <v>722</v>
      </c>
      <c r="J140" s="168" t="s">
        <v>723</v>
      </c>
      <c r="K140" s="170">
        <v>33</v>
      </c>
      <c r="L140" s="171" t="s">
        <v>84</v>
      </c>
      <c r="M140" s="167">
        <v>18</v>
      </c>
      <c r="N140" s="167">
        <v>33</v>
      </c>
      <c r="O140" s="167">
        <v>0</v>
      </c>
      <c r="P140" s="167">
        <v>0</v>
      </c>
      <c r="Q140" s="167" t="s">
        <v>993</v>
      </c>
      <c r="R140" s="172">
        <v>2868400000</v>
      </c>
      <c r="S140" s="174" t="s">
        <v>994</v>
      </c>
    </row>
    <row r="141" spans="1:19" ht="17.25" customHeight="1">
      <c r="A141" s="114" t="s">
        <v>691</v>
      </c>
      <c r="B141" s="115" t="s">
        <v>287</v>
      </c>
      <c r="C141" s="115" t="s">
        <v>725</v>
      </c>
      <c r="D141" s="115" t="s">
        <v>263</v>
      </c>
      <c r="E141" s="115" t="s">
        <v>264</v>
      </c>
      <c r="F141" s="115" t="s">
        <v>679</v>
      </c>
      <c r="G141" s="175" t="s">
        <v>990</v>
      </c>
      <c r="H141" s="128" t="s">
        <v>692</v>
      </c>
      <c r="I141" s="128" t="s">
        <v>985</v>
      </c>
      <c r="J141" s="128" t="s">
        <v>986</v>
      </c>
      <c r="K141" s="129">
        <v>5</v>
      </c>
      <c r="L141" s="176" t="s">
        <v>84</v>
      </c>
      <c r="M141" s="130">
        <v>4</v>
      </c>
      <c r="N141" s="130">
        <v>5</v>
      </c>
      <c r="O141" s="177"/>
      <c r="P141" s="178"/>
      <c r="Q141" s="179" t="s">
        <v>993</v>
      </c>
      <c r="R141" s="133">
        <v>11562932779</v>
      </c>
      <c r="S141" s="180"/>
    </row>
    <row r="142" spans="1:19" ht="17.25" customHeight="1">
      <c r="A142" s="116" t="s">
        <v>716</v>
      </c>
      <c r="B142" s="117" t="s">
        <v>287</v>
      </c>
      <c r="C142" s="117" t="s">
        <v>725</v>
      </c>
      <c r="D142" s="117" t="s">
        <v>263</v>
      </c>
      <c r="E142" s="117" t="s">
        <v>264</v>
      </c>
      <c r="F142" s="117" t="s">
        <v>679</v>
      </c>
      <c r="G142" s="144" t="s">
        <v>990</v>
      </c>
      <c r="H142" s="138" t="s">
        <v>717</v>
      </c>
      <c r="I142" s="144" t="s">
        <v>995</v>
      </c>
      <c r="J142" s="144" t="s">
        <v>996</v>
      </c>
      <c r="K142" s="139">
        <f>M142+N142+O142+P142</f>
        <v>4</v>
      </c>
      <c r="L142" s="137" t="s">
        <v>84</v>
      </c>
      <c r="M142" s="140"/>
      <c r="N142" s="141">
        <v>4</v>
      </c>
      <c r="O142" s="144"/>
      <c r="P142" s="144"/>
      <c r="Q142" s="144" t="s">
        <v>993</v>
      </c>
      <c r="R142" s="144">
        <v>8775781960</v>
      </c>
      <c r="S142" s="123" t="s">
        <v>997</v>
      </c>
    </row>
    <row r="143" spans="1:19" ht="17.25" customHeight="1">
      <c r="A143" s="116">
        <v>1</v>
      </c>
      <c r="B143" s="117" t="s">
        <v>287</v>
      </c>
      <c r="C143" s="117" t="s">
        <v>725</v>
      </c>
      <c r="D143" s="117" t="s">
        <v>263</v>
      </c>
      <c r="E143" s="117" t="s">
        <v>264</v>
      </c>
      <c r="F143" s="117" t="s">
        <v>679</v>
      </c>
      <c r="G143" s="152" t="s">
        <v>990</v>
      </c>
      <c r="H143" s="149" t="s">
        <v>726</v>
      </c>
      <c r="I143" s="149" t="s">
        <v>727</v>
      </c>
      <c r="J143" s="149" t="s">
        <v>728</v>
      </c>
      <c r="K143" s="150">
        <f>M143+N143+O143+P143</f>
        <v>30</v>
      </c>
      <c r="L143" s="152" t="s">
        <v>84</v>
      </c>
      <c r="M143" s="153"/>
      <c r="N143" s="153">
        <v>30</v>
      </c>
      <c r="O143" s="153"/>
      <c r="P143" s="153"/>
      <c r="Q143" s="151" t="s">
        <v>993</v>
      </c>
      <c r="R143" s="154">
        <v>90792885261.309998</v>
      </c>
      <c r="S143" s="90"/>
    </row>
  </sheetData>
  <autoFilter ref="A1:S143" xr:uid="{7964FDD7-3EB8-4B7E-A45B-7982794C4411}">
    <filterColumn colId="3">
      <filters>
        <filter val="Viceministerio para las Poblaciones y Territorios excluidos y la Superación de la Pobreza"/>
      </filters>
    </filterColumn>
    <filterColumn colId="12" showButton="0"/>
    <filterColumn colId="13" showButton="0"/>
    <filterColumn colId="14" showButton="0"/>
  </autoFilter>
  <mergeCells count="15">
    <mergeCell ref="F1:F2"/>
    <mergeCell ref="A1:A2"/>
    <mergeCell ref="B1:B2"/>
    <mergeCell ref="C1:C2"/>
    <mergeCell ref="D1:D2"/>
    <mergeCell ref="E1:E2"/>
    <mergeCell ref="M1:P1"/>
    <mergeCell ref="Q1:Q2"/>
    <mergeCell ref="R1:R2"/>
    <mergeCell ref="G1:G2"/>
    <mergeCell ref="H1:H2"/>
    <mergeCell ref="I1:I2"/>
    <mergeCell ref="J1:J2"/>
    <mergeCell ref="K1:K2"/>
    <mergeCell ref="L1:L2"/>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287C1-3651-4C12-BF86-944297D40DBD}">
  <sheetPr filterMode="1"/>
  <dimension ref="A1:T19"/>
  <sheetViews>
    <sheetView topLeftCell="E4" workbookViewId="0">
      <selection activeCell="J7" sqref="J7"/>
    </sheetView>
  </sheetViews>
  <sheetFormatPr baseColWidth="10" defaultColWidth="11.42578125" defaultRowHeight="15"/>
  <cols>
    <col min="2" max="2" width="32.7109375" customWidth="1"/>
    <col min="3" max="3" width="24.7109375" customWidth="1"/>
    <col min="5" max="5" width="15.28515625" customWidth="1"/>
    <col min="8" max="8" width="32.140625" style="224" customWidth="1"/>
    <col min="9" max="9" width="22.85546875" customWidth="1"/>
    <col min="10" max="10" width="38.7109375" customWidth="1"/>
    <col min="17" max="17" width="25.7109375" customWidth="1"/>
    <col min="18" max="18" width="22.140625" style="185" customWidth="1"/>
    <col min="19" max="19" width="50" customWidth="1"/>
    <col min="20" max="20" width="39.140625" customWidth="1"/>
  </cols>
  <sheetData>
    <row r="1" spans="1:20" ht="17.25" customHeight="1">
      <c r="A1" s="326" t="s">
        <v>14</v>
      </c>
      <c r="B1" s="326" t="s">
        <v>17</v>
      </c>
      <c r="C1" s="326" t="s">
        <v>18</v>
      </c>
      <c r="D1" s="326" t="s">
        <v>19</v>
      </c>
      <c r="E1" s="326" t="s">
        <v>20</v>
      </c>
      <c r="F1" s="326" t="s">
        <v>21</v>
      </c>
      <c r="G1" s="326" t="s">
        <v>22</v>
      </c>
      <c r="H1" s="326" t="s">
        <v>23</v>
      </c>
      <c r="I1" s="326" t="s">
        <v>24</v>
      </c>
      <c r="J1" s="326" t="s">
        <v>25</v>
      </c>
      <c r="K1" s="326" t="s">
        <v>26</v>
      </c>
      <c r="L1" s="326" t="s">
        <v>27</v>
      </c>
      <c r="M1" s="322" t="s">
        <v>28</v>
      </c>
      <c r="N1" s="323"/>
      <c r="O1" s="323"/>
      <c r="P1" s="324"/>
      <c r="Q1" s="325" t="s">
        <v>29</v>
      </c>
      <c r="R1" s="303" t="s">
        <v>30</v>
      </c>
      <c r="S1" s="50"/>
    </row>
    <row r="2" spans="1:20" ht="17.25" hidden="1" customHeight="1">
      <c r="A2" s="326"/>
      <c r="B2" s="326"/>
      <c r="C2" s="326"/>
      <c r="D2" s="326"/>
      <c r="E2" s="326"/>
      <c r="F2" s="326"/>
      <c r="G2" s="326"/>
      <c r="H2" s="326"/>
      <c r="I2" s="326"/>
      <c r="J2" s="326"/>
      <c r="K2" s="326"/>
      <c r="L2" s="326"/>
      <c r="M2" s="28" t="s">
        <v>31</v>
      </c>
      <c r="N2" s="28" t="s">
        <v>32</v>
      </c>
      <c r="O2" s="39" t="s">
        <v>33</v>
      </c>
      <c r="P2" s="39" t="s">
        <v>34</v>
      </c>
      <c r="Q2" s="325"/>
      <c r="R2" s="325"/>
      <c r="S2" s="50"/>
    </row>
    <row r="3" spans="1:20" ht="81.75" customHeight="1">
      <c r="A3" s="29"/>
      <c r="B3" s="87" t="s">
        <v>87</v>
      </c>
      <c r="C3" s="59" t="s">
        <v>696</v>
      </c>
      <c r="D3" s="83" t="s">
        <v>263</v>
      </c>
      <c r="E3" s="83" t="s">
        <v>264</v>
      </c>
      <c r="F3" s="83" t="s">
        <v>697</v>
      </c>
      <c r="G3" s="83" t="s">
        <v>101</v>
      </c>
      <c r="H3" s="222" t="s">
        <v>698</v>
      </c>
      <c r="I3" s="83" t="s">
        <v>967</v>
      </c>
      <c r="J3" s="83" t="s">
        <v>700</v>
      </c>
      <c r="K3" s="69">
        <v>100</v>
      </c>
      <c r="L3" s="83" t="s">
        <v>58</v>
      </c>
      <c r="M3" s="70">
        <v>0</v>
      </c>
      <c r="N3" s="70">
        <v>100</v>
      </c>
      <c r="O3" s="70"/>
      <c r="P3" s="70"/>
      <c r="Q3" s="84" t="s">
        <v>968</v>
      </c>
      <c r="R3" s="184">
        <v>1135980758</v>
      </c>
      <c r="S3" s="57"/>
    </row>
    <row r="4" spans="1:20" ht="73.5" customHeight="1">
      <c r="A4" s="29"/>
      <c r="B4" s="87" t="s">
        <v>87</v>
      </c>
      <c r="C4" s="59" t="s">
        <v>696</v>
      </c>
      <c r="D4" s="83" t="s">
        <v>263</v>
      </c>
      <c r="E4" s="83" t="s">
        <v>264</v>
      </c>
      <c r="F4" s="83" t="s">
        <v>969</v>
      </c>
      <c r="G4" s="83" t="s">
        <v>101</v>
      </c>
      <c r="H4" s="222" t="s">
        <v>970</v>
      </c>
      <c r="I4" s="83" t="s">
        <v>703</v>
      </c>
      <c r="J4" s="83" t="s">
        <v>971</v>
      </c>
      <c r="K4" s="69">
        <v>100</v>
      </c>
      <c r="L4" s="83" t="s">
        <v>58</v>
      </c>
      <c r="M4" s="72">
        <v>0.6</v>
      </c>
      <c r="N4" s="72">
        <v>0.4</v>
      </c>
      <c r="O4" s="70"/>
      <c r="P4" s="70"/>
      <c r="Q4" s="84" t="s">
        <v>968</v>
      </c>
      <c r="R4" s="184">
        <v>1050269240</v>
      </c>
      <c r="S4" s="73"/>
    </row>
    <row r="5" spans="1:20" ht="81.75" customHeight="1">
      <c r="A5" s="29"/>
      <c r="B5" s="87" t="s">
        <v>87</v>
      </c>
      <c r="C5" s="59" t="s">
        <v>705</v>
      </c>
      <c r="D5" s="83" t="s">
        <v>263</v>
      </c>
      <c r="E5" s="83" t="s">
        <v>264</v>
      </c>
      <c r="F5" s="83" t="s">
        <v>969</v>
      </c>
      <c r="G5" s="83" t="s">
        <v>706</v>
      </c>
      <c r="H5" s="222" t="s">
        <v>972</v>
      </c>
      <c r="I5" s="83" t="s">
        <v>973</v>
      </c>
      <c r="J5" s="85" t="s">
        <v>974</v>
      </c>
      <c r="K5" s="86">
        <v>19</v>
      </c>
      <c r="L5" s="83" t="s">
        <v>84</v>
      </c>
      <c r="M5" s="70">
        <v>0</v>
      </c>
      <c r="N5" s="70">
        <v>19</v>
      </c>
      <c r="O5" s="70"/>
      <c r="P5" s="70"/>
      <c r="Q5" s="84" t="s">
        <v>968</v>
      </c>
      <c r="R5" s="184">
        <v>6614550002</v>
      </c>
      <c r="S5" s="73" t="s">
        <v>975</v>
      </c>
    </row>
    <row r="6" spans="1:20" ht="96.75" customHeight="1">
      <c r="A6" s="29"/>
      <c r="B6" s="87" t="s">
        <v>87</v>
      </c>
      <c r="C6" s="59" t="s">
        <v>696</v>
      </c>
      <c r="D6" s="83" t="s">
        <v>263</v>
      </c>
      <c r="E6" s="83" t="s">
        <v>264</v>
      </c>
      <c r="F6" s="83" t="s">
        <v>697</v>
      </c>
      <c r="G6" s="83" t="s">
        <v>706</v>
      </c>
      <c r="H6" s="222" t="s">
        <v>976</v>
      </c>
      <c r="I6" s="83" t="s">
        <v>977</v>
      </c>
      <c r="J6" s="83" t="s">
        <v>710</v>
      </c>
      <c r="K6" s="69">
        <v>100</v>
      </c>
      <c r="L6" s="83" t="s">
        <v>58</v>
      </c>
      <c r="M6" s="70">
        <v>0</v>
      </c>
      <c r="N6" s="70">
        <v>100</v>
      </c>
      <c r="O6" s="70"/>
      <c r="P6" s="70"/>
      <c r="Q6" s="84" t="s">
        <v>919</v>
      </c>
      <c r="R6" s="184">
        <v>19120785933.940002</v>
      </c>
      <c r="S6" s="73" t="s">
        <v>978</v>
      </c>
    </row>
    <row r="7" spans="1:20" ht="135" customHeight="1">
      <c r="A7" s="29"/>
      <c r="B7" s="87" t="s">
        <v>87</v>
      </c>
      <c r="C7" s="59" t="s">
        <v>696</v>
      </c>
      <c r="D7" s="83" t="s">
        <v>263</v>
      </c>
      <c r="E7" s="83" t="s">
        <v>264</v>
      </c>
      <c r="F7" s="83" t="s">
        <v>697</v>
      </c>
      <c r="G7" s="83" t="s">
        <v>706</v>
      </c>
      <c r="H7" s="222" t="s">
        <v>980</v>
      </c>
      <c r="I7" s="83" t="s">
        <v>981</v>
      </c>
      <c r="J7" s="83" t="s">
        <v>982</v>
      </c>
      <c r="K7" s="69">
        <v>100</v>
      </c>
      <c r="L7" s="83" t="s">
        <v>58</v>
      </c>
      <c r="M7" s="74">
        <v>0.3</v>
      </c>
      <c r="N7" s="74">
        <v>0.7</v>
      </c>
      <c r="O7" s="70"/>
      <c r="P7" s="70"/>
      <c r="Q7" s="84" t="s">
        <v>861</v>
      </c>
      <c r="R7" s="184">
        <v>2267703131.3400002</v>
      </c>
      <c r="S7" s="73" t="s">
        <v>983</v>
      </c>
    </row>
    <row r="8" spans="1:20" ht="36" customHeight="1">
      <c r="A8" s="70" t="s">
        <v>683</v>
      </c>
      <c r="B8" s="187" t="s">
        <v>287</v>
      </c>
      <c r="C8" s="187" t="s">
        <v>678</v>
      </c>
      <c r="D8" s="187" t="s">
        <v>998</v>
      </c>
      <c r="E8" s="187" t="s">
        <v>264</v>
      </c>
      <c r="F8" s="187" t="s">
        <v>679</v>
      </c>
      <c r="G8" s="187" t="s">
        <v>999</v>
      </c>
      <c r="H8" s="188" t="s">
        <v>1000</v>
      </c>
      <c r="I8" s="187" t="s">
        <v>1001</v>
      </c>
      <c r="J8" s="187" t="s">
        <v>1002</v>
      </c>
      <c r="K8" s="188">
        <v>5</v>
      </c>
      <c r="L8" s="189" t="s">
        <v>84</v>
      </c>
      <c r="M8" s="188">
        <v>0</v>
      </c>
      <c r="N8" s="188">
        <v>5</v>
      </c>
      <c r="O8" s="190">
        <v>0</v>
      </c>
      <c r="P8" s="191">
        <v>0</v>
      </c>
      <c r="Q8" s="187" t="s">
        <v>861</v>
      </c>
      <c r="R8" s="192">
        <v>3624000000</v>
      </c>
      <c r="S8" s="163"/>
      <c r="T8" s="186">
        <v>3624000000</v>
      </c>
    </row>
    <row r="9" spans="1:20" ht="36" customHeight="1">
      <c r="A9" s="70" t="s">
        <v>691</v>
      </c>
      <c r="B9" s="187" t="s">
        <v>287</v>
      </c>
      <c r="C9" s="187" t="s">
        <v>678</v>
      </c>
      <c r="D9" s="187" t="s">
        <v>998</v>
      </c>
      <c r="E9" s="187" t="s">
        <v>264</v>
      </c>
      <c r="F9" s="187" t="s">
        <v>679</v>
      </c>
      <c r="G9" s="187" t="s">
        <v>290</v>
      </c>
      <c r="H9" s="188" t="s">
        <v>684</v>
      </c>
      <c r="I9" s="187" t="s">
        <v>685</v>
      </c>
      <c r="J9" s="187" t="s">
        <v>686</v>
      </c>
      <c r="K9" s="188">
        <v>1</v>
      </c>
      <c r="L9" s="189" t="s">
        <v>84</v>
      </c>
      <c r="M9" s="188"/>
      <c r="N9" s="190">
        <v>1</v>
      </c>
      <c r="O9" s="190">
        <v>0</v>
      </c>
      <c r="P9" s="191">
        <v>0</v>
      </c>
      <c r="Q9" s="187" t="s">
        <v>861</v>
      </c>
      <c r="R9" s="192">
        <f>7000000000+766560000.154</f>
        <v>7766560000.1540003</v>
      </c>
      <c r="S9" s="90"/>
      <c r="T9" s="186">
        <f>7000000000+766560000.154</f>
        <v>7766560000.1540003</v>
      </c>
    </row>
    <row r="10" spans="1:20" ht="36" customHeight="1">
      <c r="A10" s="70" t="s">
        <v>716</v>
      </c>
      <c r="B10" s="187" t="s">
        <v>287</v>
      </c>
      <c r="C10" s="187" t="s">
        <v>678</v>
      </c>
      <c r="D10" s="187" t="s">
        <v>998</v>
      </c>
      <c r="E10" s="187" t="s">
        <v>264</v>
      </c>
      <c r="F10" s="187" t="s">
        <v>679</v>
      </c>
      <c r="G10" s="187" t="s">
        <v>290</v>
      </c>
      <c r="H10" s="188" t="s">
        <v>988</v>
      </c>
      <c r="I10" s="187" t="s">
        <v>689</v>
      </c>
      <c r="J10" s="187" t="s">
        <v>690</v>
      </c>
      <c r="K10" s="188">
        <v>1</v>
      </c>
      <c r="L10" s="189" t="s">
        <v>84</v>
      </c>
      <c r="M10" s="188"/>
      <c r="N10" s="190">
        <v>1</v>
      </c>
      <c r="O10" s="190">
        <v>0</v>
      </c>
      <c r="P10" s="191">
        <v>0</v>
      </c>
      <c r="Q10" s="187" t="s">
        <v>861</v>
      </c>
      <c r="R10" s="192">
        <f>3000000000</f>
        <v>3000000000</v>
      </c>
      <c r="S10" s="90"/>
      <c r="T10" s="186">
        <f>3000000000</f>
        <v>3000000000</v>
      </c>
    </row>
    <row r="11" spans="1:20" ht="36" customHeight="1">
      <c r="A11" s="70" t="s">
        <v>675</v>
      </c>
      <c r="B11" s="187" t="s">
        <v>287</v>
      </c>
      <c r="C11" s="187" t="s">
        <v>678</v>
      </c>
      <c r="D11" s="187" t="s">
        <v>998</v>
      </c>
      <c r="E11" s="187" t="s">
        <v>264</v>
      </c>
      <c r="F11" s="187" t="s">
        <v>679</v>
      </c>
      <c r="G11" s="187" t="s">
        <v>290</v>
      </c>
      <c r="H11" s="188" t="s">
        <v>692</v>
      </c>
      <c r="I11" s="187" t="s">
        <v>985</v>
      </c>
      <c r="J11" s="187" t="s">
        <v>986</v>
      </c>
      <c r="K11" s="188">
        <v>1</v>
      </c>
      <c r="L11" s="189" t="s">
        <v>84</v>
      </c>
      <c r="M11" s="188"/>
      <c r="N11" s="190">
        <v>1</v>
      </c>
      <c r="O11" s="190">
        <v>0</v>
      </c>
      <c r="P11" s="191">
        <v>0</v>
      </c>
      <c r="Q11" s="187" t="s">
        <v>861</v>
      </c>
      <c r="R11" s="192">
        <f>3000000000+766560000.154+766560000.154</f>
        <v>4533120000.3080006</v>
      </c>
      <c r="S11" s="90"/>
      <c r="T11" s="186">
        <f>3000000000+766560000.154+766560000.154</f>
        <v>4533120000.3080006</v>
      </c>
    </row>
    <row r="12" spans="1:20" ht="36" customHeight="1">
      <c r="A12" s="70" t="s">
        <v>687</v>
      </c>
      <c r="B12" s="187" t="s">
        <v>287</v>
      </c>
      <c r="C12" s="187" t="s">
        <v>678</v>
      </c>
      <c r="D12" s="187" t="s">
        <v>998</v>
      </c>
      <c r="E12" s="187" t="s">
        <v>264</v>
      </c>
      <c r="F12" s="187" t="s">
        <v>679</v>
      </c>
      <c r="G12" s="187" t="s">
        <v>290</v>
      </c>
      <c r="H12" s="188" t="s">
        <v>717</v>
      </c>
      <c r="I12" s="187" t="s">
        <v>718</v>
      </c>
      <c r="J12" s="187" t="s">
        <v>719</v>
      </c>
      <c r="K12" s="188">
        <v>2</v>
      </c>
      <c r="L12" s="189" t="s">
        <v>84</v>
      </c>
      <c r="M12" s="188"/>
      <c r="N12" s="190">
        <v>2</v>
      </c>
      <c r="O12" s="190">
        <v>0</v>
      </c>
      <c r="P12" s="191">
        <v>0</v>
      </c>
      <c r="Q12" s="187" t="s">
        <v>1003</v>
      </c>
      <c r="R12" s="192">
        <f>812262095+766560000.154</f>
        <v>1578822095.154</v>
      </c>
      <c r="S12" s="173"/>
      <c r="T12" s="186">
        <f>812262095+766560000.154</f>
        <v>1578822095.154</v>
      </c>
    </row>
    <row r="13" spans="1:20" ht="82.5" customHeight="1">
      <c r="A13" s="114" t="s">
        <v>683</v>
      </c>
      <c r="B13" s="187" t="s">
        <v>287</v>
      </c>
      <c r="C13" s="187" t="s">
        <v>678</v>
      </c>
      <c r="D13" s="187" t="s">
        <v>998</v>
      </c>
      <c r="E13" s="187" t="s">
        <v>264</v>
      </c>
      <c r="F13" s="187" t="s">
        <v>679</v>
      </c>
      <c r="G13" s="187" t="s">
        <v>174</v>
      </c>
      <c r="H13" s="188" t="s">
        <v>721</v>
      </c>
      <c r="I13" s="187" t="s">
        <v>722</v>
      </c>
      <c r="J13" s="187" t="s">
        <v>723</v>
      </c>
      <c r="K13" s="188">
        <v>1</v>
      </c>
      <c r="L13" s="189" t="s">
        <v>84</v>
      </c>
      <c r="M13" s="188"/>
      <c r="N13" s="190">
        <v>1</v>
      </c>
      <c r="O13" s="190">
        <v>0</v>
      </c>
      <c r="P13" s="191">
        <v>0</v>
      </c>
      <c r="Q13" s="187" t="s">
        <v>861</v>
      </c>
      <c r="R13" s="192">
        <f>1000000000+766560000.154</f>
        <v>1766560000.154</v>
      </c>
      <c r="S13" s="163"/>
      <c r="T13" s="186">
        <f>1000000000+766560000.154</f>
        <v>1766560000.154</v>
      </c>
    </row>
    <row r="14" spans="1:20" ht="36" customHeight="1">
      <c r="A14" s="193" t="s">
        <v>691</v>
      </c>
      <c r="B14" s="194" t="s">
        <v>287</v>
      </c>
      <c r="C14" s="194" t="s">
        <v>725</v>
      </c>
      <c r="D14" s="194" t="s">
        <v>263</v>
      </c>
      <c r="E14" s="194" t="s">
        <v>264</v>
      </c>
      <c r="F14" s="194" t="s">
        <v>679</v>
      </c>
      <c r="G14" s="194" t="s">
        <v>990</v>
      </c>
      <c r="H14" s="207" t="s">
        <v>692</v>
      </c>
      <c r="I14" s="195" t="s">
        <v>985</v>
      </c>
      <c r="J14" s="195" t="s">
        <v>986</v>
      </c>
      <c r="K14" s="196">
        <v>22</v>
      </c>
      <c r="L14" s="194" t="s">
        <v>84</v>
      </c>
      <c r="M14" s="197">
        <v>12</v>
      </c>
      <c r="N14" s="197">
        <v>22</v>
      </c>
      <c r="O14" s="198"/>
      <c r="P14" s="199"/>
      <c r="Q14" s="197" t="s">
        <v>919</v>
      </c>
      <c r="R14" s="200">
        <v>92021114187</v>
      </c>
      <c r="S14" s="201" t="s">
        <v>991</v>
      </c>
      <c r="T14" s="327" t="s">
        <v>1004</v>
      </c>
    </row>
    <row r="15" spans="1:20" ht="36" customHeight="1">
      <c r="A15" s="202" t="s">
        <v>716</v>
      </c>
      <c r="B15" s="203" t="s">
        <v>287</v>
      </c>
      <c r="C15" s="203" t="s">
        <v>725</v>
      </c>
      <c r="D15" s="203" t="s">
        <v>263</v>
      </c>
      <c r="E15" s="203" t="s">
        <v>264</v>
      </c>
      <c r="F15" s="203" t="s">
        <v>679</v>
      </c>
      <c r="G15" s="203" t="s">
        <v>990</v>
      </c>
      <c r="H15" s="207" t="s">
        <v>717</v>
      </c>
      <c r="I15" s="195" t="s">
        <v>718</v>
      </c>
      <c r="J15" s="195" t="s">
        <v>719</v>
      </c>
      <c r="K15" s="196">
        <v>4</v>
      </c>
      <c r="L15" s="203" t="s">
        <v>84</v>
      </c>
      <c r="M15" s="204"/>
      <c r="N15" s="197">
        <v>4</v>
      </c>
      <c r="O15" s="198"/>
      <c r="P15" s="199"/>
      <c r="Q15" s="197" t="s">
        <v>919</v>
      </c>
      <c r="R15" s="205">
        <v>2324000000</v>
      </c>
      <c r="S15" s="201" t="s">
        <v>992</v>
      </c>
      <c r="T15" s="328"/>
    </row>
    <row r="16" spans="1:20" ht="36" customHeight="1">
      <c r="A16" s="202" t="s">
        <v>720</v>
      </c>
      <c r="B16" s="197" t="s">
        <v>287</v>
      </c>
      <c r="C16" s="197" t="s">
        <v>678</v>
      </c>
      <c r="D16" s="197" t="s">
        <v>263</v>
      </c>
      <c r="E16" s="197" t="s">
        <v>264</v>
      </c>
      <c r="F16" s="197" t="s">
        <v>679</v>
      </c>
      <c r="G16" s="197" t="s">
        <v>290</v>
      </c>
      <c r="H16" s="207" t="s">
        <v>721</v>
      </c>
      <c r="I16" s="195" t="s">
        <v>722</v>
      </c>
      <c r="J16" s="195" t="s">
        <v>723</v>
      </c>
      <c r="K16" s="206">
        <v>33</v>
      </c>
      <c r="L16" s="207" t="s">
        <v>84</v>
      </c>
      <c r="M16" s="197">
        <v>18</v>
      </c>
      <c r="N16" s="197">
        <v>33</v>
      </c>
      <c r="O16" s="197">
        <v>0</v>
      </c>
      <c r="P16" s="197">
        <v>0</v>
      </c>
      <c r="Q16" s="197" t="s">
        <v>993</v>
      </c>
      <c r="R16" s="208">
        <v>2868400000</v>
      </c>
      <c r="S16" s="201" t="s">
        <v>994</v>
      </c>
      <c r="T16" s="328"/>
    </row>
    <row r="17" spans="1:20" ht="36" customHeight="1">
      <c r="A17" s="193" t="s">
        <v>691</v>
      </c>
      <c r="B17" s="194" t="s">
        <v>287</v>
      </c>
      <c r="C17" s="194" t="s">
        <v>725</v>
      </c>
      <c r="D17" s="194" t="s">
        <v>263</v>
      </c>
      <c r="E17" s="194" t="s">
        <v>264</v>
      </c>
      <c r="F17" s="194" t="s">
        <v>679</v>
      </c>
      <c r="G17" s="209" t="s">
        <v>990</v>
      </c>
      <c r="H17" s="207" t="s">
        <v>692</v>
      </c>
      <c r="I17" s="195" t="s">
        <v>985</v>
      </c>
      <c r="J17" s="195" t="s">
        <v>986</v>
      </c>
      <c r="K17" s="196">
        <v>5</v>
      </c>
      <c r="L17" s="210" t="s">
        <v>84</v>
      </c>
      <c r="M17" s="197">
        <v>4</v>
      </c>
      <c r="N17" s="197">
        <v>5</v>
      </c>
      <c r="O17" s="211"/>
      <c r="P17" s="212"/>
      <c r="Q17" s="213" t="s">
        <v>993</v>
      </c>
      <c r="R17" s="200">
        <v>11562932779</v>
      </c>
      <c r="S17" s="214"/>
      <c r="T17" s="328"/>
    </row>
    <row r="18" spans="1:20" ht="36" customHeight="1">
      <c r="A18" s="202" t="s">
        <v>716</v>
      </c>
      <c r="B18" s="203" t="s">
        <v>287</v>
      </c>
      <c r="C18" s="203" t="s">
        <v>725</v>
      </c>
      <c r="D18" s="203" t="s">
        <v>263</v>
      </c>
      <c r="E18" s="203" t="s">
        <v>264</v>
      </c>
      <c r="F18" s="203" t="s">
        <v>679</v>
      </c>
      <c r="G18" s="215" t="s">
        <v>990</v>
      </c>
      <c r="H18" s="207" t="s">
        <v>717</v>
      </c>
      <c r="I18" s="215" t="s">
        <v>995</v>
      </c>
      <c r="J18" s="215" t="s">
        <v>996</v>
      </c>
      <c r="K18" s="196">
        <f>M18+N18+O18+P18</f>
        <v>4</v>
      </c>
      <c r="L18" s="203" t="s">
        <v>84</v>
      </c>
      <c r="M18" s="204"/>
      <c r="N18" s="197">
        <v>4</v>
      </c>
      <c r="O18" s="215"/>
      <c r="P18" s="215"/>
      <c r="Q18" s="215" t="s">
        <v>993</v>
      </c>
      <c r="R18" s="205">
        <v>8775781960</v>
      </c>
      <c r="S18" s="201" t="s">
        <v>997</v>
      </c>
      <c r="T18" s="328"/>
    </row>
    <row r="19" spans="1:20" ht="36" customHeight="1">
      <c r="A19" s="202">
        <v>1</v>
      </c>
      <c r="B19" s="203" t="s">
        <v>287</v>
      </c>
      <c r="C19" s="203" t="s">
        <v>725</v>
      </c>
      <c r="D19" s="203" t="s">
        <v>263</v>
      </c>
      <c r="E19" s="203" t="s">
        <v>264</v>
      </c>
      <c r="F19" s="203" t="s">
        <v>679</v>
      </c>
      <c r="G19" s="216" t="s">
        <v>990</v>
      </c>
      <c r="H19" s="223" t="s">
        <v>726</v>
      </c>
      <c r="I19" s="217" t="s">
        <v>727</v>
      </c>
      <c r="J19" s="217" t="s">
        <v>728</v>
      </c>
      <c r="K19" s="196">
        <f>M19+N19+O19+P19</f>
        <v>30</v>
      </c>
      <c r="L19" s="216" t="s">
        <v>84</v>
      </c>
      <c r="M19" s="204"/>
      <c r="N19" s="204">
        <v>30</v>
      </c>
      <c r="O19" s="204"/>
      <c r="P19" s="204"/>
      <c r="Q19" s="213" t="s">
        <v>993</v>
      </c>
      <c r="R19" s="205">
        <v>90792885261.309998</v>
      </c>
      <c r="S19" s="218"/>
      <c r="T19" s="328"/>
    </row>
  </sheetData>
  <autoFilter ref="A1:S19" xr:uid="{C16287C1-3651-4C12-BF86-944297D40DBD}">
    <filterColumn colId="2">
      <customFilters>
        <customFilter operator="notEqual" val=" "/>
      </customFilters>
    </filterColumn>
    <filterColumn colId="12" showButton="0"/>
    <filterColumn colId="13" showButton="0"/>
    <filterColumn colId="14" showButton="0"/>
  </autoFilter>
  <mergeCells count="16">
    <mergeCell ref="T14:T19"/>
    <mergeCell ref="F1:F2"/>
    <mergeCell ref="A1:A2"/>
    <mergeCell ref="B1:B2"/>
    <mergeCell ref="C1:C2"/>
    <mergeCell ref="D1:D2"/>
    <mergeCell ref="E1:E2"/>
    <mergeCell ref="M1:P1"/>
    <mergeCell ref="Q1:Q2"/>
    <mergeCell ref="R1:R2"/>
    <mergeCell ref="G1:G2"/>
    <mergeCell ref="H1:H2"/>
    <mergeCell ref="I1:I2"/>
    <mergeCell ref="J1:J2"/>
    <mergeCell ref="K1:K2"/>
    <mergeCell ref="L1:L2"/>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25867-37A3-409E-9B74-50253113C333}">
  <dimension ref="A1:E9"/>
  <sheetViews>
    <sheetView workbookViewId="0">
      <selection activeCell="E17" sqref="E17"/>
    </sheetView>
  </sheetViews>
  <sheetFormatPr baseColWidth="10" defaultColWidth="11.42578125" defaultRowHeight="15"/>
  <cols>
    <col min="2" max="2" width="28.28515625" customWidth="1"/>
    <col min="3" max="3" width="52" customWidth="1"/>
  </cols>
  <sheetData>
    <row r="1" spans="1:5">
      <c r="A1" s="335" t="s">
        <v>23</v>
      </c>
      <c r="B1" s="335" t="s">
        <v>24</v>
      </c>
      <c r="C1" s="335" t="s">
        <v>25</v>
      </c>
      <c r="D1" s="335" t="s">
        <v>1005</v>
      </c>
      <c r="E1" s="335" t="s">
        <v>27</v>
      </c>
    </row>
    <row r="2" spans="1:5">
      <c r="A2" s="336"/>
      <c r="B2" s="336"/>
      <c r="C2" s="336"/>
      <c r="D2" s="336"/>
      <c r="E2" s="336"/>
    </row>
    <row r="3" spans="1:5" ht="31.5">
      <c r="A3" s="329" t="s">
        <v>732</v>
      </c>
      <c r="B3" s="329" t="s">
        <v>733</v>
      </c>
      <c r="C3" s="181" t="s">
        <v>1006</v>
      </c>
      <c r="D3" s="332">
        <v>100</v>
      </c>
      <c r="E3" s="332" t="s">
        <v>105</v>
      </c>
    </row>
    <row r="4" spans="1:5" ht="47.25">
      <c r="A4" s="330"/>
      <c r="B4" s="330"/>
      <c r="C4" s="182" t="s">
        <v>1007</v>
      </c>
      <c r="D4" s="333"/>
      <c r="E4" s="333"/>
    </row>
    <row r="5" spans="1:5" ht="47.25">
      <c r="A5" s="330"/>
      <c r="B5" s="330"/>
      <c r="C5" s="182" t="s">
        <v>1008</v>
      </c>
      <c r="D5" s="333"/>
      <c r="E5" s="333"/>
    </row>
    <row r="6" spans="1:5" ht="47.25">
      <c r="A6" s="331"/>
      <c r="B6" s="331"/>
      <c r="C6" s="183" t="s">
        <v>1009</v>
      </c>
      <c r="D6" s="334"/>
      <c r="E6" s="334"/>
    </row>
    <row r="7" spans="1:5" ht="15.75">
      <c r="A7" s="329" t="s">
        <v>1010</v>
      </c>
      <c r="B7" s="329" t="s">
        <v>1011</v>
      </c>
      <c r="C7" s="182" t="s">
        <v>1012</v>
      </c>
      <c r="D7" s="332">
        <v>100</v>
      </c>
      <c r="E7" s="332" t="s">
        <v>105</v>
      </c>
    </row>
    <row r="8" spans="1:5" ht="15.75">
      <c r="A8" s="330"/>
      <c r="B8" s="330"/>
      <c r="C8" s="182" t="s">
        <v>1013</v>
      </c>
      <c r="D8" s="333"/>
      <c r="E8" s="333"/>
    </row>
    <row r="9" spans="1:5" ht="31.5">
      <c r="A9" s="331"/>
      <c r="B9" s="331"/>
      <c r="C9" s="183" t="s">
        <v>1014</v>
      </c>
      <c r="D9" s="334"/>
      <c r="E9" s="334"/>
    </row>
  </sheetData>
  <mergeCells count="13">
    <mergeCell ref="A7:A9"/>
    <mergeCell ref="B7:B9"/>
    <mergeCell ref="D7:D9"/>
    <mergeCell ref="E7:E9"/>
    <mergeCell ref="A1:A2"/>
    <mergeCell ref="B1:B2"/>
    <mergeCell ref="C1:C2"/>
    <mergeCell ref="D1:D2"/>
    <mergeCell ref="E1:E2"/>
    <mergeCell ref="A3:A6"/>
    <mergeCell ref="B3:B6"/>
    <mergeCell ref="D3:D6"/>
    <mergeCell ref="E3:E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01"/>
  <sheetViews>
    <sheetView topLeftCell="M1" workbookViewId="0">
      <selection activeCell="M8" sqref="M8"/>
    </sheetView>
  </sheetViews>
  <sheetFormatPr baseColWidth="10" defaultColWidth="9.140625" defaultRowHeight="15"/>
  <cols>
    <col min="1" max="12" width="45.140625" customWidth="1"/>
    <col min="13" max="13" width="60.42578125" bestFit="1" customWidth="1"/>
  </cols>
  <sheetData>
    <row r="1" spans="1:13">
      <c r="A1" s="1" t="s">
        <v>1015</v>
      </c>
      <c r="B1" s="1" t="s">
        <v>1016</v>
      </c>
      <c r="C1" s="1" t="s">
        <v>1017</v>
      </c>
      <c r="D1" s="1" t="s">
        <v>1018</v>
      </c>
      <c r="E1" s="1" t="s">
        <v>1019</v>
      </c>
      <c r="F1" s="1" t="s">
        <v>1020</v>
      </c>
      <c r="G1" s="1" t="s">
        <v>1021</v>
      </c>
      <c r="H1" s="1" t="s">
        <v>1022</v>
      </c>
      <c r="I1" s="1" t="s">
        <v>1023</v>
      </c>
      <c r="J1" s="1" t="s">
        <v>1024</v>
      </c>
      <c r="K1" s="1" t="s">
        <v>1025</v>
      </c>
      <c r="L1" s="1" t="s">
        <v>1026</v>
      </c>
      <c r="M1" s="5" t="s">
        <v>1027</v>
      </c>
    </row>
    <row r="2" spans="1:13" ht="27.75" customHeight="1">
      <c r="A2" s="2" t="s">
        <v>1028</v>
      </c>
      <c r="B2" s="4" t="s">
        <v>1029</v>
      </c>
      <c r="C2" s="4" t="s">
        <v>1030</v>
      </c>
      <c r="D2" t="s">
        <v>1031</v>
      </c>
      <c r="E2" t="s">
        <v>1032</v>
      </c>
      <c r="F2" t="s">
        <v>1033</v>
      </c>
      <c r="G2" t="s">
        <v>1034</v>
      </c>
      <c r="H2" t="s">
        <v>1035</v>
      </c>
      <c r="I2" t="s">
        <v>1036</v>
      </c>
      <c r="J2" t="s">
        <v>1037</v>
      </c>
      <c r="K2" t="s">
        <v>1038</v>
      </c>
      <c r="L2" t="s">
        <v>1039</v>
      </c>
      <c r="M2" t="s">
        <v>1040</v>
      </c>
    </row>
    <row r="3" spans="1:13">
      <c r="A3" t="s">
        <v>1041</v>
      </c>
      <c r="B3" s="4" t="s">
        <v>1042</v>
      </c>
      <c r="C3" t="s">
        <v>1043</v>
      </c>
      <c r="D3" s="4" t="s">
        <v>1044</v>
      </c>
      <c r="E3" t="s">
        <v>1045</v>
      </c>
      <c r="F3" s="4" t="s">
        <v>1046</v>
      </c>
      <c r="G3" t="s">
        <v>1047</v>
      </c>
      <c r="H3" t="s">
        <v>1048</v>
      </c>
      <c r="I3" t="s">
        <v>1049</v>
      </c>
      <c r="J3" s="4" t="s">
        <v>1050</v>
      </c>
      <c r="K3" t="s">
        <v>1051</v>
      </c>
      <c r="L3" t="s">
        <v>1052</v>
      </c>
      <c r="M3" t="s">
        <v>1053</v>
      </c>
    </row>
    <row r="4" spans="1:13">
      <c r="A4" t="s">
        <v>1054</v>
      </c>
      <c r="B4" s="4" t="s">
        <v>1055</v>
      </c>
      <c r="C4" t="s">
        <v>1056</v>
      </c>
      <c r="D4" t="s">
        <v>1057</v>
      </c>
      <c r="E4" t="s">
        <v>1058</v>
      </c>
      <c r="F4" t="s">
        <v>1059</v>
      </c>
      <c r="G4" t="s">
        <v>1060</v>
      </c>
      <c r="H4" t="s">
        <v>1061</v>
      </c>
      <c r="I4" t="s">
        <v>1062</v>
      </c>
      <c r="J4" t="s">
        <v>1063</v>
      </c>
      <c r="K4" t="s">
        <v>1064</v>
      </c>
      <c r="L4" t="s">
        <v>1065</v>
      </c>
      <c r="M4" t="s">
        <v>1066</v>
      </c>
    </row>
    <row r="5" spans="1:13">
      <c r="A5" t="s">
        <v>1067</v>
      </c>
      <c r="B5" s="4" t="s">
        <v>1068</v>
      </c>
      <c r="C5" t="s">
        <v>1069</v>
      </c>
      <c r="D5" t="s">
        <v>1070</v>
      </c>
      <c r="E5" t="s">
        <v>1071</v>
      </c>
      <c r="F5" t="s">
        <v>1072</v>
      </c>
      <c r="G5" t="s">
        <v>1073</v>
      </c>
      <c r="H5" t="s">
        <v>1074</v>
      </c>
      <c r="I5" t="s">
        <v>1075</v>
      </c>
      <c r="J5" t="s">
        <v>1076</v>
      </c>
      <c r="K5" t="s">
        <v>1077</v>
      </c>
      <c r="L5" t="s">
        <v>1078</v>
      </c>
      <c r="M5" t="s">
        <v>1079</v>
      </c>
    </row>
    <row r="6" spans="1:13">
      <c r="A6" t="s">
        <v>1080</v>
      </c>
      <c r="B6" s="4" t="s">
        <v>1081</v>
      </c>
      <c r="C6" s="4" t="s">
        <v>1082</v>
      </c>
      <c r="D6" t="s">
        <v>1083</v>
      </c>
      <c r="E6" t="s">
        <v>1084</v>
      </c>
      <c r="F6" t="s">
        <v>1085</v>
      </c>
      <c r="G6" t="s">
        <v>1086</v>
      </c>
      <c r="H6" t="s">
        <v>1087</v>
      </c>
      <c r="I6" t="s">
        <v>1088</v>
      </c>
      <c r="J6" t="s">
        <v>1089</v>
      </c>
      <c r="K6" t="s">
        <v>1090</v>
      </c>
      <c r="L6" t="s">
        <v>1091</v>
      </c>
      <c r="M6" t="s">
        <v>1092</v>
      </c>
    </row>
    <row r="7" spans="1:13">
      <c r="A7" t="s">
        <v>1093</v>
      </c>
      <c r="B7" s="4" t="s">
        <v>1094</v>
      </c>
      <c r="C7" s="4" t="s">
        <v>1095</v>
      </c>
      <c r="D7" t="s">
        <v>1096</v>
      </c>
      <c r="E7" s="4" t="s">
        <v>1097</v>
      </c>
      <c r="F7" t="s">
        <v>1098</v>
      </c>
      <c r="H7" t="s">
        <v>1099</v>
      </c>
      <c r="I7" t="s">
        <v>1100</v>
      </c>
      <c r="J7" t="s">
        <v>1101</v>
      </c>
      <c r="K7" t="s">
        <v>1102</v>
      </c>
      <c r="L7" t="s">
        <v>1103</v>
      </c>
      <c r="M7" t="s">
        <v>1104</v>
      </c>
    </row>
    <row r="8" spans="1:13">
      <c r="A8" t="s">
        <v>1105</v>
      </c>
      <c r="B8" s="4" t="s">
        <v>1106</v>
      </c>
      <c r="C8" s="4" t="s">
        <v>1107</v>
      </c>
      <c r="D8" t="s">
        <v>1108</v>
      </c>
      <c r="E8" s="4" t="s">
        <v>1109</v>
      </c>
      <c r="F8" t="s">
        <v>1110</v>
      </c>
      <c r="H8" t="s">
        <v>1111</v>
      </c>
      <c r="I8" t="s">
        <v>1112</v>
      </c>
      <c r="J8" t="s">
        <v>1113</v>
      </c>
      <c r="K8" t="s">
        <v>1114</v>
      </c>
      <c r="L8" t="s">
        <v>1115</v>
      </c>
      <c r="M8" t="s">
        <v>1116</v>
      </c>
    </row>
    <row r="9" spans="1:13">
      <c r="A9" t="s">
        <v>1117</v>
      </c>
      <c r="B9" s="4" t="s">
        <v>1118</v>
      </c>
      <c r="C9" t="s">
        <v>1119</v>
      </c>
      <c r="D9" t="s">
        <v>1120</v>
      </c>
      <c r="E9" t="s">
        <v>1121</v>
      </c>
      <c r="F9" t="s">
        <v>1122</v>
      </c>
      <c r="H9" t="s">
        <v>1123</v>
      </c>
      <c r="I9" t="s">
        <v>1124</v>
      </c>
      <c r="J9" t="s">
        <v>1125</v>
      </c>
      <c r="K9" t="s">
        <v>1126</v>
      </c>
      <c r="L9" t="s">
        <v>1127</v>
      </c>
      <c r="M9" t="s">
        <v>1128</v>
      </c>
    </row>
    <row r="10" spans="1:13">
      <c r="A10" t="s">
        <v>1129</v>
      </c>
      <c r="B10" s="4" t="s">
        <v>1130</v>
      </c>
      <c r="C10" s="4" t="s">
        <v>1131</v>
      </c>
      <c r="D10" t="s">
        <v>1132</v>
      </c>
      <c r="E10" t="s">
        <v>1133</v>
      </c>
      <c r="F10" t="s">
        <v>1134</v>
      </c>
      <c r="H10" t="s">
        <v>1135</v>
      </c>
      <c r="I10" t="s">
        <v>1136</v>
      </c>
      <c r="J10" t="s">
        <v>1137</v>
      </c>
      <c r="K10" t="s">
        <v>1138</v>
      </c>
      <c r="L10" t="s">
        <v>1139</v>
      </c>
      <c r="M10" t="s">
        <v>1140</v>
      </c>
    </row>
    <row r="11" spans="1:13">
      <c r="A11" t="s">
        <v>1141</v>
      </c>
      <c r="B11" s="4" t="s">
        <v>1142</v>
      </c>
      <c r="C11" t="s">
        <v>1086</v>
      </c>
      <c r="D11" t="s">
        <v>1143</v>
      </c>
      <c r="E11" t="s">
        <v>1144</v>
      </c>
      <c r="F11" t="s">
        <v>1086</v>
      </c>
      <c r="H11" t="s">
        <v>1145</v>
      </c>
      <c r="I11" t="s">
        <v>1146</v>
      </c>
      <c r="J11" t="s">
        <v>1147</v>
      </c>
      <c r="K11" t="s">
        <v>1148</v>
      </c>
      <c r="L11" t="s">
        <v>1149</v>
      </c>
      <c r="M11" t="s">
        <v>1150</v>
      </c>
    </row>
    <row r="12" spans="1:13">
      <c r="A12" t="s">
        <v>1151</v>
      </c>
      <c r="B12" s="4" t="s">
        <v>1152</v>
      </c>
      <c r="D12" t="s">
        <v>1153</v>
      </c>
      <c r="E12" t="s">
        <v>1154</v>
      </c>
      <c r="H12" t="s">
        <v>1155</v>
      </c>
      <c r="I12" t="s">
        <v>1156</v>
      </c>
      <c r="J12" t="s">
        <v>1157</v>
      </c>
      <c r="K12" t="s">
        <v>1158</v>
      </c>
      <c r="L12" t="s">
        <v>1159</v>
      </c>
      <c r="M12" t="s">
        <v>1160</v>
      </c>
    </row>
    <row r="13" spans="1:13">
      <c r="A13" t="s">
        <v>1161</v>
      </c>
      <c r="B13" s="4" t="s">
        <v>1162</v>
      </c>
      <c r="D13" t="s">
        <v>1163</v>
      </c>
      <c r="E13" t="s">
        <v>1164</v>
      </c>
      <c r="H13" t="s">
        <v>1165</v>
      </c>
      <c r="I13" t="s">
        <v>1166</v>
      </c>
      <c r="J13" t="s">
        <v>1167</v>
      </c>
      <c r="K13" t="s">
        <v>1168</v>
      </c>
      <c r="L13" t="s">
        <v>1169</v>
      </c>
      <c r="M13" t="s">
        <v>1170</v>
      </c>
    </row>
    <row r="14" spans="1:13">
      <c r="A14" t="s">
        <v>1161</v>
      </c>
      <c r="B14" s="4" t="s">
        <v>1171</v>
      </c>
      <c r="D14" t="s">
        <v>1172</v>
      </c>
      <c r="E14" t="s">
        <v>1173</v>
      </c>
      <c r="H14" t="s">
        <v>1174</v>
      </c>
      <c r="I14" t="s">
        <v>1175</v>
      </c>
      <c r="J14" t="s">
        <v>1176</v>
      </c>
      <c r="K14" t="s">
        <v>1177</v>
      </c>
      <c r="L14" t="s">
        <v>1178</v>
      </c>
      <c r="M14" t="s">
        <v>1179</v>
      </c>
    </row>
    <row r="15" spans="1:13">
      <c r="A15" t="s">
        <v>1180</v>
      </c>
      <c r="B15" s="4" t="s">
        <v>1181</v>
      </c>
      <c r="D15" t="s">
        <v>1182</v>
      </c>
      <c r="E15" t="s">
        <v>1183</v>
      </c>
      <c r="H15" t="s">
        <v>1184</v>
      </c>
      <c r="I15" t="s">
        <v>1185</v>
      </c>
      <c r="J15" t="s">
        <v>1186</v>
      </c>
      <c r="K15" t="s">
        <v>1187</v>
      </c>
      <c r="L15" t="s">
        <v>1188</v>
      </c>
      <c r="M15" t="s">
        <v>1189</v>
      </c>
    </row>
    <row r="16" spans="1:13">
      <c r="A16" t="s">
        <v>1190</v>
      </c>
      <c r="B16" s="4" t="s">
        <v>1191</v>
      </c>
      <c r="D16" t="s">
        <v>1192</v>
      </c>
      <c r="E16" t="s">
        <v>1193</v>
      </c>
      <c r="H16" t="s">
        <v>1194</v>
      </c>
      <c r="I16" t="s">
        <v>1195</v>
      </c>
      <c r="J16" t="s">
        <v>1196</v>
      </c>
      <c r="K16" t="s">
        <v>1197</v>
      </c>
      <c r="L16" t="s">
        <v>1086</v>
      </c>
      <c r="M16" t="s">
        <v>1198</v>
      </c>
    </row>
    <row r="17" spans="1:11">
      <c r="A17" t="s">
        <v>1199</v>
      </c>
      <c r="B17" t="s">
        <v>1086</v>
      </c>
      <c r="D17" t="s">
        <v>1200</v>
      </c>
      <c r="E17" t="s">
        <v>1201</v>
      </c>
      <c r="H17" t="s">
        <v>1202</v>
      </c>
      <c r="I17" t="s">
        <v>1203</v>
      </c>
      <c r="J17" t="s">
        <v>1204</v>
      </c>
      <c r="K17" t="s">
        <v>1205</v>
      </c>
    </row>
    <row r="18" spans="1:11">
      <c r="A18" t="s">
        <v>1206</v>
      </c>
      <c r="B18" s="3"/>
      <c r="D18" t="s">
        <v>1207</v>
      </c>
      <c r="E18" t="s">
        <v>1208</v>
      </c>
      <c r="H18" t="s">
        <v>1209</v>
      </c>
      <c r="I18" t="s">
        <v>1086</v>
      </c>
      <c r="J18" t="s">
        <v>1210</v>
      </c>
      <c r="K18" t="s">
        <v>1211</v>
      </c>
    </row>
    <row r="19" spans="1:11">
      <c r="A19" t="s">
        <v>1086</v>
      </c>
      <c r="B19" s="3"/>
      <c r="D19" t="s">
        <v>1212</v>
      </c>
      <c r="E19" t="s">
        <v>1213</v>
      </c>
      <c r="H19" t="s">
        <v>1214</v>
      </c>
      <c r="J19" t="s">
        <v>1215</v>
      </c>
      <c r="K19" t="s">
        <v>1216</v>
      </c>
    </row>
    <row r="20" spans="1:11">
      <c r="B20" s="3"/>
      <c r="D20" t="s">
        <v>1217</v>
      </c>
      <c r="E20" t="s">
        <v>1218</v>
      </c>
      <c r="H20" t="s">
        <v>1219</v>
      </c>
      <c r="J20" t="s">
        <v>1220</v>
      </c>
      <c r="K20" t="s">
        <v>1221</v>
      </c>
    </row>
    <row r="21" spans="1:11">
      <c r="B21" s="3"/>
      <c r="D21" t="s">
        <v>1222</v>
      </c>
      <c r="E21" t="s">
        <v>1223</v>
      </c>
      <c r="H21" s="4" t="s">
        <v>1224</v>
      </c>
      <c r="J21" t="s">
        <v>1225</v>
      </c>
      <c r="K21" t="s">
        <v>1226</v>
      </c>
    </row>
    <row r="22" spans="1:11">
      <c r="B22" s="3"/>
      <c r="D22" t="s">
        <v>1227</v>
      </c>
      <c r="E22" t="s">
        <v>1228</v>
      </c>
      <c r="H22" t="s">
        <v>1229</v>
      </c>
      <c r="J22" t="s">
        <v>1230</v>
      </c>
      <c r="K22" t="s">
        <v>1231</v>
      </c>
    </row>
    <row r="23" spans="1:11">
      <c r="B23" s="3"/>
      <c r="D23" t="s">
        <v>1232</v>
      </c>
      <c r="E23" t="s">
        <v>1233</v>
      </c>
      <c r="H23" t="s">
        <v>1234</v>
      </c>
      <c r="J23" t="s">
        <v>1235</v>
      </c>
      <c r="K23" t="s">
        <v>1086</v>
      </c>
    </row>
    <row r="24" spans="1:11">
      <c r="B24" s="3"/>
      <c r="D24" t="s">
        <v>1236</v>
      </c>
      <c r="E24" t="s">
        <v>1237</v>
      </c>
      <c r="H24" t="s">
        <v>1238</v>
      </c>
      <c r="J24" t="s">
        <v>1239</v>
      </c>
    </row>
    <row r="25" spans="1:11">
      <c r="B25" s="3"/>
      <c r="D25" t="s">
        <v>1240</v>
      </c>
      <c r="E25" t="s">
        <v>1241</v>
      </c>
      <c r="H25" t="s">
        <v>1242</v>
      </c>
      <c r="J25" t="s">
        <v>1243</v>
      </c>
    </row>
    <row r="26" spans="1:11">
      <c r="B26" s="3"/>
      <c r="D26" t="s">
        <v>1244</v>
      </c>
      <c r="E26" t="s">
        <v>1245</v>
      </c>
      <c r="H26" t="s">
        <v>1246</v>
      </c>
      <c r="J26" t="s">
        <v>1247</v>
      </c>
    </row>
    <row r="27" spans="1:11">
      <c r="B27" s="3"/>
      <c r="D27" t="s">
        <v>1248</v>
      </c>
      <c r="E27" t="s">
        <v>1249</v>
      </c>
      <c r="H27" t="s">
        <v>1250</v>
      </c>
      <c r="J27" t="s">
        <v>1251</v>
      </c>
    </row>
    <row r="28" spans="1:11">
      <c r="B28" s="3"/>
      <c r="D28" t="s">
        <v>1086</v>
      </c>
      <c r="E28" t="s">
        <v>1252</v>
      </c>
      <c r="H28" t="s">
        <v>1253</v>
      </c>
      <c r="J28" t="s">
        <v>1254</v>
      </c>
    </row>
    <row r="29" spans="1:11">
      <c r="B29" s="3"/>
      <c r="E29" t="s">
        <v>1255</v>
      </c>
      <c r="H29" t="s">
        <v>1256</v>
      </c>
      <c r="J29" t="s">
        <v>1257</v>
      </c>
    </row>
    <row r="30" spans="1:11">
      <c r="B30" s="3"/>
      <c r="E30" t="s">
        <v>1258</v>
      </c>
      <c r="H30" t="s">
        <v>1259</v>
      </c>
      <c r="J30" t="s">
        <v>1260</v>
      </c>
    </row>
    <row r="31" spans="1:11">
      <c r="B31" s="3"/>
      <c r="E31" t="s">
        <v>1261</v>
      </c>
      <c r="H31" t="s">
        <v>1262</v>
      </c>
      <c r="J31" t="s">
        <v>1263</v>
      </c>
    </row>
    <row r="32" spans="1:11">
      <c r="B32" s="3"/>
      <c r="E32" t="s">
        <v>1264</v>
      </c>
      <c r="H32" t="s">
        <v>1265</v>
      </c>
      <c r="J32" t="s">
        <v>1266</v>
      </c>
    </row>
    <row r="33" spans="2:10">
      <c r="B33" s="3"/>
      <c r="E33" t="s">
        <v>1267</v>
      </c>
      <c r="H33" t="s">
        <v>1268</v>
      </c>
      <c r="J33" t="s">
        <v>1269</v>
      </c>
    </row>
    <row r="34" spans="2:10">
      <c r="B34" s="3"/>
      <c r="E34" t="s">
        <v>1270</v>
      </c>
      <c r="H34" t="s">
        <v>1271</v>
      </c>
      <c r="J34" t="s">
        <v>1272</v>
      </c>
    </row>
    <row r="35" spans="2:10">
      <c r="B35" s="3"/>
      <c r="E35" t="s">
        <v>1086</v>
      </c>
      <c r="H35" t="s">
        <v>1273</v>
      </c>
      <c r="J35" t="s">
        <v>1274</v>
      </c>
    </row>
    <row r="36" spans="2:10">
      <c r="B36" s="3"/>
      <c r="H36" t="s">
        <v>1275</v>
      </c>
      <c r="J36" t="s">
        <v>1276</v>
      </c>
    </row>
    <row r="37" spans="2:10">
      <c r="B37" s="3"/>
      <c r="H37" t="s">
        <v>1277</v>
      </c>
      <c r="J37" t="s">
        <v>1278</v>
      </c>
    </row>
    <row r="38" spans="2:10">
      <c r="B38" s="3"/>
      <c r="H38" t="s">
        <v>1279</v>
      </c>
      <c r="J38" t="s">
        <v>1280</v>
      </c>
    </row>
    <row r="39" spans="2:10">
      <c r="B39" s="3"/>
      <c r="H39" t="s">
        <v>1281</v>
      </c>
      <c r="J39" t="s">
        <v>1282</v>
      </c>
    </row>
    <row r="40" spans="2:10">
      <c r="B40" s="3"/>
      <c r="H40" t="s">
        <v>1283</v>
      </c>
      <c r="J40" t="s">
        <v>1284</v>
      </c>
    </row>
    <row r="41" spans="2:10">
      <c r="B41" s="3"/>
      <c r="H41" t="s">
        <v>1285</v>
      </c>
      <c r="J41" t="s">
        <v>1286</v>
      </c>
    </row>
    <row r="42" spans="2:10">
      <c r="B42" s="3"/>
      <c r="H42" t="s">
        <v>1287</v>
      </c>
      <c r="J42" t="s">
        <v>1288</v>
      </c>
    </row>
    <row r="43" spans="2:10">
      <c r="B43" s="3"/>
      <c r="H43" t="s">
        <v>1289</v>
      </c>
      <c r="J43" t="s">
        <v>1290</v>
      </c>
    </row>
    <row r="44" spans="2:10">
      <c r="B44" s="3"/>
      <c r="H44" t="s">
        <v>1291</v>
      </c>
      <c r="J44" t="s">
        <v>1292</v>
      </c>
    </row>
    <row r="45" spans="2:10">
      <c r="H45" s="4" t="s">
        <v>1293</v>
      </c>
      <c r="J45" t="s">
        <v>1294</v>
      </c>
    </row>
    <row r="46" spans="2:10">
      <c r="H46" t="s">
        <v>1295</v>
      </c>
      <c r="J46" t="s">
        <v>1296</v>
      </c>
    </row>
    <row r="47" spans="2:10">
      <c r="H47" t="s">
        <v>1297</v>
      </c>
      <c r="J47" t="s">
        <v>1298</v>
      </c>
    </row>
    <row r="48" spans="2:10">
      <c r="H48" t="s">
        <v>1299</v>
      </c>
      <c r="J48" t="s">
        <v>1300</v>
      </c>
    </row>
    <row r="49" spans="8:10">
      <c r="H49" t="s">
        <v>1301</v>
      </c>
      <c r="J49" t="s">
        <v>1302</v>
      </c>
    </row>
    <row r="50" spans="8:10">
      <c r="H50" t="s">
        <v>1303</v>
      </c>
      <c r="J50" t="s">
        <v>1304</v>
      </c>
    </row>
    <row r="51" spans="8:10">
      <c r="H51" t="s">
        <v>1305</v>
      </c>
      <c r="J51" t="s">
        <v>1306</v>
      </c>
    </row>
    <row r="52" spans="8:10">
      <c r="H52" t="s">
        <v>1307</v>
      </c>
      <c r="J52" t="s">
        <v>1308</v>
      </c>
    </row>
    <row r="53" spans="8:10">
      <c r="H53" t="s">
        <v>1309</v>
      </c>
      <c r="J53" t="s">
        <v>1310</v>
      </c>
    </row>
    <row r="54" spans="8:10">
      <c r="H54" t="s">
        <v>1311</v>
      </c>
      <c r="J54" t="s">
        <v>1312</v>
      </c>
    </row>
    <row r="55" spans="8:10">
      <c r="H55" t="s">
        <v>1313</v>
      </c>
      <c r="J55" t="s">
        <v>1314</v>
      </c>
    </row>
    <row r="56" spans="8:10">
      <c r="H56" t="s">
        <v>1315</v>
      </c>
      <c r="J56" t="s">
        <v>1316</v>
      </c>
    </row>
    <row r="57" spans="8:10">
      <c r="H57" t="s">
        <v>1317</v>
      </c>
      <c r="J57" t="s">
        <v>1318</v>
      </c>
    </row>
    <row r="58" spans="8:10">
      <c r="H58" t="s">
        <v>1319</v>
      </c>
      <c r="J58" t="s">
        <v>1320</v>
      </c>
    </row>
    <row r="59" spans="8:10">
      <c r="H59" t="s">
        <v>1321</v>
      </c>
      <c r="J59" t="s">
        <v>1322</v>
      </c>
    </row>
    <row r="60" spans="8:10">
      <c r="H60" t="s">
        <v>1323</v>
      </c>
      <c r="J60" t="s">
        <v>1324</v>
      </c>
    </row>
    <row r="61" spans="8:10">
      <c r="H61" t="s">
        <v>1086</v>
      </c>
      <c r="J61" t="s">
        <v>1325</v>
      </c>
    </row>
    <row r="62" spans="8:10">
      <c r="J62" t="s">
        <v>1326</v>
      </c>
    </row>
    <row r="63" spans="8:10">
      <c r="J63" t="s">
        <v>1327</v>
      </c>
    </row>
    <row r="64" spans="8:10">
      <c r="J64" t="s">
        <v>1328</v>
      </c>
    </row>
    <row r="65" spans="10:10">
      <c r="J65" t="s">
        <v>1329</v>
      </c>
    </row>
    <row r="66" spans="10:10">
      <c r="J66" t="s">
        <v>1330</v>
      </c>
    </row>
    <row r="67" spans="10:10">
      <c r="J67" t="s">
        <v>1331</v>
      </c>
    </row>
    <row r="68" spans="10:10">
      <c r="J68" t="s">
        <v>1332</v>
      </c>
    </row>
    <row r="69" spans="10:10">
      <c r="J69" t="s">
        <v>1333</v>
      </c>
    </row>
    <row r="70" spans="10:10">
      <c r="J70" t="s">
        <v>1334</v>
      </c>
    </row>
    <row r="71" spans="10:10">
      <c r="J71" t="s">
        <v>1335</v>
      </c>
    </row>
    <row r="72" spans="10:10">
      <c r="J72" t="s">
        <v>1336</v>
      </c>
    </row>
    <row r="73" spans="10:10">
      <c r="J73" t="s">
        <v>1337</v>
      </c>
    </row>
    <row r="74" spans="10:10">
      <c r="J74" t="s">
        <v>1338</v>
      </c>
    </row>
    <row r="75" spans="10:10">
      <c r="J75" t="s">
        <v>1339</v>
      </c>
    </row>
    <row r="76" spans="10:10">
      <c r="J76" t="s">
        <v>1340</v>
      </c>
    </row>
    <row r="77" spans="10:10">
      <c r="J77" t="s">
        <v>1341</v>
      </c>
    </row>
    <row r="78" spans="10:10">
      <c r="J78" t="s">
        <v>1342</v>
      </c>
    </row>
    <row r="79" spans="10:10">
      <c r="J79" t="s">
        <v>1343</v>
      </c>
    </row>
    <row r="80" spans="10:10">
      <c r="J80" t="s">
        <v>1344</v>
      </c>
    </row>
    <row r="81" spans="10:10">
      <c r="J81" t="s">
        <v>1345</v>
      </c>
    </row>
    <row r="82" spans="10:10">
      <c r="J82" t="s">
        <v>1346</v>
      </c>
    </row>
    <row r="83" spans="10:10">
      <c r="J83" t="s">
        <v>1347</v>
      </c>
    </row>
    <row r="84" spans="10:10">
      <c r="J84" t="s">
        <v>1348</v>
      </c>
    </row>
    <row r="85" spans="10:10">
      <c r="J85" t="s">
        <v>1349</v>
      </c>
    </row>
    <row r="86" spans="10:10">
      <c r="J86" t="s">
        <v>1350</v>
      </c>
    </row>
    <row r="87" spans="10:10">
      <c r="J87" t="s">
        <v>1351</v>
      </c>
    </row>
    <row r="88" spans="10:10">
      <c r="J88" t="s">
        <v>1352</v>
      </c>
    </row>
    <row r="89" spans="10:10">
      <c r="J89" t="s">
        <v>1353</v>
      </c>
    </row>
    <row r="90" spans="10:10">
      <c r="J90" t="s">
        <v>1354</v>
      </c>
    </row>
    <row r="91" spans="10:10">
      <c r="J91" t="s">
        <v>1355</v>
      </c>
    </row>
    <row r="92" spans="10:10">
      <c r="J92" t="s">
        <v>1356</v>
      </c>
    </row>
    <row r="93" spans="10:10">
      <c r="J93" t="s">
        <v>1357</v>
      </c>
    </row>
    <row r="94" spans="10:10">
      <c r="J94" t="s">
        <v>1358</v>
      </c>
    </row>
    <row r="95" spans="10:10">
      <c r="J95" t="s">
        <v>1359</v>
      </c>
    </row>
    <row r="96" spans="10:10">
      <c r="J96" t="s">
        <v>1360</v>
      </c>
    </row>
    <row r="97" spans="10:10">
      <c r="J97" t="s">
        <v>1361</v>
      </c>
    </row>
    <row r="98" spans="10:10">
      <c r="J98" t="s">
        <v>1362</v>
      </c>
    </row>
    <row r="99" spans="10:10">
      <c r="J99" t="s">
        <v>1363</v>
      </c>
    </row>
    <row r="100" spans="10:10">
      <c r="J100" t="s">
        <v>1364</v>
      </c>
    </row>
    <row r="101" spans="10:10">
      <c r="J101" t="s">
        <v>1086</v>
      </c>
    </row>
  </sheetData>
  <pageMargins left="0.7" right="0.7" top="0.75" bottom="0.75" header="0.3" footer="0.3"/>
  <tableParts count="13">
    <tablePart r:id="rId1"/>
    <tablePart r:id="rId2"/>
    <tablePart r:id="rId3"/>
    <tablePart r:id="rId4"/>
    <tablePart r:id="rId5"/>
    <tablePart r:id="rId6"/>
    <tablePart r:id="rId7"/>
    <tablePart r:id="rId8"/>
    <tablePart r:id="rId9"/>
    <tablePart r:id="rId10"/>
    <tablePart r:id="rId11"/>
    <tablePart r:id="rId12"/>
    <tablePart r:id="rId1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3"/>
  <sheetViews>
    <sheetView topLeftCell="A182" workbookViewId="0">
      <selection activeCell="F2" sqref="F2:F313"/>
    </sheetView>
  </sheetViews>
  <sheetFormatPr baseColWidth="10" defaultColWidth="11.42578125" defaultRowHeight="15"/>
  <cols>
    <col min="3" max="3" width="15.5703125" customWidth="1"/>
    <col min="4" max="4" width="65.42578125" customWidth="1"/>
    <col min="5" max="5" width="21.7109375" customWidth="1"/>
    <col min="6" max="6" width="17" customWidth="1"/>
    <col min="7" max="7" width="17.7109375" customWidth="1"/>
    <col min="9" max="9" width="11.85546875" bestFit="1" customWidth="1"/>
  </cols>
  <sheetData>
    <row r="1" spans="1:7" ht="15.75" thickBot="1">
      <c r="A1" t="s">
        <v>1365</v>
      </c>
      <c r="B1" t="s">
        <v>1366</v>
      </c>
      <c r="C1" s="6" t="s">
        <v>1367</v>
      </c>
      <c r="D1" s="7" t="s">
        <v>1368</v>
      </c>
      <c r="E1" s="7" t="s">
        <v>1369</v>
      </c>
      <c r="F1" s="7" t="s">
        <v>1370</v>
      </c>
      <c r="G1" s="8" t="s">
        <v>1371</v>
      </c>
    </row>
    <row r="2" spans="1:7" ht="15.75" thickBot="1">
      <c r="C2" s="9" t="s">
        <v>1372</v>
      </c>
      <c r="D2" s="10" t="s">
        <v>1373</v>
      </c>
      <c r="E2" s="10">
        <v>2</v>
      </c>
      <c r="F2" s="10" t="s">
        <v>1374</v>
      </c>
      <c r="G2" s="11" t="s">
        <v>1375</v>
      </c>
    </row>
    <row r="3" spans="1:7" ht="15.75" thickBot="1">
      <c r="C3" s="9" t="s">
        <v>1376</v>
      </c>
      <c r="D3" s="10" t="s">
        <v>1377</v>
      </c>
      <c r="E3" s="10">
        <v>4300</v>
      </c>
      <c r="F3" s="10" t="s">
        <v>1378</v>
      </c>
      <c r="G3" s="11" t="s">
        <v>1379</v>
      </c>
    </row>
    <row r="4" spans="1:7" ht="15.75" thickBot="1">
      <c r="C4" s="9" t="s">
        <v>1380</v>
      </c>
      <c r="D4" s="10" t="s">
        <v>1381</v>
      </c>
      <c r="E4" s="10">
        <v>200</v>
      </c>
      <c r="F4" s="10" t="s">
        <v>1382</v>
      </c>
      <c r="G4" s="11" t="s">
        <v>1379</v>
      </c>
    </row>
    <row r="5" spans="1:7" ht="15.75" thickBot="1">
      <c r="C5" s="9" t="s">
        <v>1383</v>
      </c>
      <c r="D5" s="10" t="s">
        <v>1381</v>
      </c>
      <c r="E5" s="10">
        <v>200</v>
      </c>
      <c r="F5" s="10" t="s">
        <v>1382</v>
      </c>
      <c r="G5" s="11" t="s">
        <v>1379</v>
      </c>
    </row>
    <row r="6" spans="1:7" ht="15.75" thickBot="1">
      <c r="C6" s="9" t="s">
        <v>1383</v>
      </c>
      <c r="D6" s="10" t="s">
        <v>1384</v>
      </c>
      <c r="E6" s="10">
        <v>100</v>
      </c>
      <c r="F6" s="10" t="s">
        <v>1385</v>
      </c>
      <c r="G6" s="11" t="s">
        <v>1375</v>
      </c>
    </row>
    <row r="7" spans="1:7" ht="15.75" thickBot="1">
      <c r="C7" s="9" t="s">
        <v>1386</v>
      </c>
      <c r="D7" s="10" t="s">
        <v>1387</v>
      </c>
      <c r="E7" s="10">
        <v>120</v>
      </c>
      <c r="F7" s="10" t="s">
        <v>1388</v>
      </c>
      <c r="G7" s="11" t="s">
        <v>1375</v>
      </c>
    </row>
    <row r="8" spans="1:7" ht="15.75" thickBot="1">
      <c r="C8" s="9" t="s">
        <v>1386</v>
      </c>
      <c r="D8" s="10" t="s">
        <v>1389</v>
      </c>
      <c r="E8" s="10">
        <v>150</v>
      </c>
      <c r="F8" s="10" t="s">
        <v>1390</v>
      </c>
      <c r="G8" s="11" t="s">
        <v>1375</v>
      </c>
    </row>
    <row r="9" spans="1:7" ht="15.75" thickBot="1">
      <c r="C9" s="9" t="s">
        <v>1391</v>
      </c>
      <c r="D9" s="10" t="s">
        <v>1392</v>
      </c>
      <c r="E9" s="10">
        <v>150</v>
      </c>
      <c r="F9" s="10" t="s">
        <v>1393</v>
      </c>
      <c r="G9" s="11" t="s">
        <v>1375</v>
      </c>
    </row>
    <row r="10" spans="1:7" ht="15.75" thickBot="1">
      <c r="C10" s="9" t="s">
        <v>1394</v>
      </c>
      <c r="D10" s="10" t="s">
        <v>1395</v>
      </c>
      <c r="E10" s="10">
        <v>781</v>
      </c>
      <c r="F10" s="10" t="s">
        <v>1396</v>
      </c>
      <c r="G10" s="12" t="s">
        <v>1397</v>
      </c>
    </row>
    <row r="11" spans="1:7" ht="15.75" thickBot="1">
      <c r="C11" s="9" t="s">
        <v>1394</v>
      </c>
      <c r="D11" s="10" t="s">
        <v>1398</v>
      </c>
      <c r="E11" s="10">
        <v>750</v>
      </c>
      <c r="F11" s="10" t="s">
        <v>1399</v>
      </c>
      <c r="G11" s="11" t="s">
        <v>1400</v>
      </c>
    </row>
    <row r="12" spans="1:7" ht="15.75" thickBot="1">
      <c r="C12" s="9" t="s">
        <v>1394</v>
      </c>
      <c r="D12" s="10" t="s">
        <v>1401</v>
      </c>
      <c r="E12" s="10">
        <v>61</v>
      </c>
      <c r="F12" s="10" t="s">
        <v>1402</v>
      </c>
      <c r="G12" s="11" t="s">
        <v>1400</v>
      </c>
    </row>
    <row r="13" spans="1:7" ht="15.75" thickBot="1">
      <c r="C13" s="9" t="s">
        <v>1394</v>
      </c>
      <c r="D13" s="10" t="s">
        <v>1403</v>
      </c>
      <c r="E13" s="10">
        <v>18</v>
      </c>
      <c r="F13" s="10" t="s">
        <v>1404</v>
      </c>
      <c r="G13" s="12" t="s">
        <v>1397</v>
      </c>
    </row>
    <row r="14" spans="1:7" ht="15.75" thickBot="1">
      <c r="C14" s="9" t="s">
        <v>1394</v>
      </c>
      <c r="D14" s="10" t="s">
        <v>1405</v>
      </c>
      <c r="E14" s="10">
        <v>761</v>
      </c>
      <c r="F14" s="10" t="s">
        <v>1406</v>
      </c>
      <c r="G14" s="12" t="s">
        <v>1397</v>
      </c>
    </row>
    <row r="15" spans="1:7" ht="15.75" thickBot="1">
      <c r="C15" s="9" t="s">
        <v>1407</v>
      </c>
      <c r="D15" s="10" t="s">
        <v>1408</v>
      </c>
      <c r="E15" s="10">
        <v>2793</v>
      </c>
      <c r="F15" s="10" t="s">
        <v>1409</v>
      </c>
      <c r="G15" s="12" t="s">
        <v>1397</v>
      </c>
    </row>
    <row r="16" spans="1:7" ht="15.75" thickBot="1">
      <c r="C16" s="9" t="s">
        <v>1410</v>
      </c>
      <c r="D16" s="10" t="s">
        <v>1411</v>
      </c>
      <c r="E16" s="10">
        <v>3200</v>
      </c>
      <c r="F16" s="10" t="s">
        <v>1412</v>
      </c>
      <c r="G16" s="12" t="s">
        <v>1397</v>
      </c>
    </row>
    <row r="17" spans="3:7" ht="15.75" thickBot="1">
      <c r="C17" s="9" t="s">
        <v>1413</v>
      </c>
      <c r="D17" s="10" t="s">
        <v>1414</v>
      </c>
      <c r="E17" s="10">
        <v>240</v>
      </c>
      <c r="F17" s="10" t="s">
        <v>1415</v>
      </c>
      <c r="G17" s="11" t="s">
        <v>1379</v>
      </c>
    </row>
    <row r="18" spans="3:7" ht="15.75" thickBot="1">
      <c r="C18" s="9" t="s">
        <v>1416</v>
      </c>
      <c r="D18" s="10" t="s">
        <v>1417</v>
      </c>
      <c r="E18" s="10">
        <v>2350</v>
      </c>
      <c r="F18" s="10" t="s">
        <v>1418</v>
      </c>
      <c r="G18" s="11" t="s">
        <v>1400</v>
      </c>
    </row>
    <row r="19" spans="3:7" ht="15.75" thickBot="1">
      <c r="C19" s="9" t="s">
        <v>1419</v>
      </c>
      <c r="D19" s="10" t="s">
        <v>1420</v>
      </c>
      <c r="E19" s="10">
        <v>1000</v>
      </c>
      <c r="F19" s="10" t="s">
        <v>1421</v>
      </c>
      <c r="G19" s="11" t="s">
        <v>1379</v>
      </c>
    </row>
    <row r="20" spans="3:7" ht="15.75" thickBot="1">
      <c r="C20" s="9" t="s">
        <v>1422</v>
      </c>
      <c r="D20" s="10" t="s">
        <v>1423</v>
      </c>
      <c r="E20" s="10">
        <v>7200</v>
      </c>
      <c r="F20" s="10" t="s">
        <v>1424</v>
      </c>
      <c r="G20" s="11" t="s">
        <v>1400</v>
      </c>
    </row>
    <row r="21" spans="3:7" ht="15.75" thickBot="1">
      <c r="C21" s="9" t="s">
        <v>1425</v>
      </c>
      <c r="D21" s="10" t="s">
        <v>1426</v>
      </c>
      <c r="E21" s="10">
        <v>1550</v>
      </c>
      <c r="F21" s="10" t="s">
        <v>1427</v>
      </c>
      <c r="G21" s="11" t="s">
        <v>1379</v>
      </c>
    </row>
    <row r="22" spans="3:7" ht="15.75" thickBot="1">
      <c r="C22" s="9" t="s">
        <v>1428</v>
      </c>
      <c r="D22" s="10" t="s">
        <v>1429</v>
      </c>
      <c r="E22" s="10">
        <v>200</v>
      </c>
      <c r="F22" s="10" t="s">
        <v>1430</v>
      </c>
      <c r="G22" s="12" t="s">
        <v>1397</v>
      </c>
    </row>
    <row r="23" spans="3:7" ht="15.75" thickBot="1">
      <c r="C23" s="9" t="s">
        <v>1428</v>
      </c>
      <c r="D23" s="10" t="s">
        <v>1431</v>
      </c>
      <c r="E23" s="10">
        <v>100</v>
      </c>
      <c r="F23" s="10" t="s">
        <v>1432</v>
      </c>
      <c r="G23" s="12" t="s">
        <v>1397</v>
      </c>
    </row>
    <row r="24" spans="3:7" ht="15.75" thickBot="1">
      <c r="C24" s="9" t="s">
        <v>1428</v>
      </c>
      <c r="D24" s="10" t="s">
        <v>1433</v>
      </c>
      <c r="E24" s="10">
        <v>4100</v>
      </c>
      <c r="F24" s="10" t="s">
        <v>1434</v>
      </c>
      <c r="G24" s="12" t="s">
        <v>1397</v>
      </c>
    </row>
    <row r="25" spans="3:7" ht="15.75" thickBot="1">
      <c r="C25" s="9" t="s">
        <v>1435</v>
      </c>
      <c r="D25" s="10" t="s">
        <v>1436</v>
      </c>
      <c r="E25" s="10">
        <v>160</v>
      </c>
      <c r="F25" s="10" t="s">
        <v>1437</v>
      </c>
      <c r="G25" s="11" t="s">
        <v>1379</v>
      </c>
    </row>
    <row r="26" spans="3:7" ht="15.75" thickBot="1">
      <c r="C26" s="9" t="s">
        <v>1438</v>
      </c>
      <c r="D26" s="10" t="s">
        <v>1439</v>
      </c>
      <c r="E26" s="10">
        <v>570</v>
      </c>
      <c r="F26" s="10" t="s">
        <v>1440</v>
      </c>
      <c r="G26" s="12" t="s">
        <v>1397</v>
      </c>
    </row>
    <row r="27" spans="3:7" ht="15.75" thickBot="1">
      <c r="C27" s="9" t="s">
        <v>1438</v>
      </c>
      <c r="D27" s="10" t="s">
        <v>1441</v>
      </c>
      <c r="E27" s="10">
        <v>470</v>
      </c>
      <c r="F27" s="10" t="s">
        <v>1442</v>
      </c>
      <c r="G27" s="12" t="s">
        <v>1397</v>
      </c>
    </row>
    <row r="28" spans="3:7" ht="15.75" thickBot="1">
      <c r="C28" s="9" t="s">
        <v>1438</v>
      </c>
      <c r="D28" s="10" t="s">
        <v>1443</v>
      </c>
      <c r="E28" s="10">
        <v>250</v>
      </c>
      <c r="F28" s="10" t="s">
        <v>1444</v>
      </c>
      <c r="G28" s="12" t="s">
        <v>1397</v>
      </c>
    </row>
    <row r="29" spans="3:7" ht="15.75" thickBot="1">
      <c r="C29" s="9" t="s">
        <v>1438</v>
      </c>
      <c r="D29" s="10" t="s">
        <v>1445</v>
      </c>
      <c r="E29" s="10">
        <v>250</v>
      </c>
      <c r="F29" s="10" t="s">
        <v>1446</v>
      </c>
      <c r="G29" s="12" t="s">
        <v>1397</v>
      </c>
    </row>
    <row r="30" spans="3:7" ht="15.75" thickBot="1">
      <c r="C30" s="9" t="s">
        <v>1438</v>
      </c>
      <c r="D30" s="10" t="s">
        <v>1447</v>
      </c>
      <c r="E30" s="10">
        <v>70</v>
      </c>
      <c r="F30" s="10" t="s">
        <v>1448</v>
      </c>
      <c r="G30" s="12" t="s">
        <v>1397</v>
      </c>
    </row>
    <row r="31" spans="3:7" ht="15.75" thickBot="1">
      <c r="C31" s="9" t="s">
        <v>1438</v>
      </c>
      <c r="D31" s="10" t="s">
        <v>1449</v>
      </c>
      <c r="E31" s="10">
        <v>373</v>
      </c>
      <c r="F31" s="10" t="s">
        <v>1450</v>
      </c>
      <c r="G31" s="12" t="s">
        <v>1397</v>
      </c>
    </row>
    <row r="32" spans="3:7" ht="15.75" thickBot="1">
      <c r="C32" s="9" t="s">
        <v>1438</v>
      </c>
      <c r="D32" s="10" t="s">
        <v>1451</v>
      </c>
      <c r="E32" s="10">
        <v>37</v>
      </c>
      <c r="F32" s="10" t="s">
        <v>1452</v>
      </c>
      <c r="G32" s="12" t="s">
        <v>1397</v>
      </c>
    </row>
    <row r="33" spans="3:7" ht="15.75" thickBot="1">
      <c r="C33" s="9" t="s">
        <v>1438</v>
      </c>
      <c r="D33" s="10" t="s">
        <v>1453</v>
      </c>
      <c r="E33" s="10">
        <v>173</v>
      </c>
      <c r="F33" s="10" t="s">
        <v>1454</v>
      </c>
      <c r="G33" s="12" t="s">
        <v>1397</v>
      </c>
    </row>
    <row r="34" spans="3:7" ht="15.75" thickBot="1">
      <c r="C34" s="9" t="s">
        <v>1455</v>
      </c>
      <c r="D34" s="10" t="s">
        <v>1456</v>
      </c>
      <c r="E34" s="10">
        <v>140</v>
      </c>
      <c r="F34" s="10" t="s">
        <v>1457</v>
      </c>
      <c r="G34" s="11" t="s">
        <v>1375</v>
      </c>
    </row>
    <row r="35" spans="3:7" ht="15.75" thickBot="1">
      <c r="C35" s="9" t="s">
        <v>1458</v>
      </c>
      <c r="D35" s="10" t="s">
        <v>1459</v>
      </c>
      <c r="E35" s="10">
        <v>35</v>
      </c>
      <c r="F35" s="10" t="s">
        <v>1460</v>
      </c>
      <c r="G35" s="11" t="s">
        <v>1375</v>
      </c>
    </row>
    <row r="36" spans="3:7" ht="15.75" thickBot="1">
      <c r="C36" s="9" t="s">
        <v>1461</v>
      </c>
      <c r="D36" s="10" t="s">
        <v>1462</v>
      </c>
      <c r="E36" s="10">
        <v>10</v>
      </c>
      <c r="F36" s="10" t="s">
        <v>1463</v>
      </c>
      <c r="G36" s="11" t="s">
        <v>1375</v>
      </c>
    </row>
    <row r="37" spans="3:7" ht="15.75" thickBot="1">
      <c r="C37" s="9" t="s">
        <v>1464</v>
      </c>
      <c r="D37" s="10" t="s">
        <v>1465</v>
      </c>
      <c r="E37" s="10">
        <v>50</v>
      </c>
      <c r="F37" s="10" t="s">
        <v>1466</v>
      </c>
      <c r="G37" s="11" t="s">
        <v>1375</v>
      </c>
    </row>
    <row r="38" spans="3:7" ht="15.75" thickBot="1">
      <c r="C38" s="9" t="s">
        <v>1467</v>
      </c>
      <c r="D38" s="10" t="s">
        <v>1468</v>
      </c>
      <c r="E38" s="10">
        <v>900</v>
      </c>
      <c r="F38" s="10" t="s">
        <v>1469</v>
      </c>
      <c r="G38" s="11" t="s">
        <v>1375</v>
      </c>
    </row>
    <row r="39" spans="3:7" ht="15.75" thickBot="1">
      <c r="C39" s="9" t="s">
        <v>1470</v>
      </c>
      <c r="D39" s="10" t="s">
        <v>1471</v>
      </c>
      <c r="E39" s="10">
        <v>1396</v>
      </c>
      <c r="F39" s="10" t="s">
        <v>1472</v>
      </c>
      <c r="G39" s="11" t="s">
        <v>1375</v>
      </c>
    </row>
    <row r="40" spans="3:7" ht="15.75" thickBot="1">
      <c r="C40" s="9" t="s">
        <v>1470</v>
      </c>
      <c r="D40" s="10" t="s">
        <v>1473</v>
      </c>
      <c r="E40" s="10">
        <v>12</v>
      </c>
      <c r="F40" s="10" t="s">
        <v>1474</v>
      </c>
      <c r="G40" s="11" t="s">
        <v>1375</v>
      </c>
    </row>
    <row r="41" spans="3:7" ht="15.75" thickBot="1">
      <c r="C41" s="9" t="s">
        <v>1475</v>
      </c>
      <c r="D41" s="10" t="s">
        <v>1476</v>
      </c>
      <c r="E41" s="10">
        <v>120</v>
      </c>
      <c r="F41" s="10" t="s">
        <v>1477</v>
      </c>
      <c r="G41" s="11" t="s">
        <v>1375</v>
      </c>
    </row>
    <row r="42" spans="3:7" ht="15.75" thickBot="1">
      <c r="C42" s="9" t="s">
        <v>1475</v>
      </c>
      <c r="D42" s="10" t="s">
        <v>1478</v>
      </c>
      <c r="E42" s="10">
        <v>118</v>
      </c>
      <c r="F42" s="10" t="s">
        <v>1479</v>
      </c>
      <c r="G42" s="11" t="s">
        <v>1375</v>
      </c>
    </row>
    <row r="43" spans="3:7" ht="15.75" thickBot="1">
      <c r="C43" s="9" t="s">
        <v>1475</v>
      </c>
      <c r="D43" s="10" t="s">
        <v>1480</v>
      </c>
      <c r="E43" s="10">
        <v>72</v>
      </c>
      <c r="F43" s="10" t="s">
        <v>1481</v>
      </c>
      <c r="G43" s="11" t="s">
        <v>1375</v>
      </c>
    </row>
    <row r="44" spans="3:7" ht="15.75" thickBot="1">
      <c r="C44" s="9" t="s">
        <v>1482</v>
      </c>
      <c r="D44" s="10" t="s">
        <v>1483</v>
      </c>
      <c r="E44" s="10">
        <v>150</v>
      </c>
      <c r="F44" s="10" t="s">
        <v>1484</v>
      </c>
      <c r="G44" s="11" t="s">
        <v>1375</v>
      </c>
    </row>
    <row r="45" spans="3:7" ht="15.75" thickBot="1">
      <c r="C45" s="9" t="s">
        <v>1485</v>
      </c>
      <c r="D45" s="10" t="s">
        <v>1486</v>
      </c>
      <c r="E45" s="10">
        <v>60</v>
      </c>
      <c r="F45" s="10" t="s">
        <v>1487</v>
      </c>
      <c r="G45" s="11" t="s">
        <v>1375</v>
      </c>
    </row>
    <row r="46" spans="3:7" ht="15.75" thickBot="1">
      <c r="C46" s="9" t="s">
        <v>1485</v>
      </c>
      <c r="D46" s="10" t="s">
        <v>1488</v>
      </c>
      <c r="E46" s="10">
        <v>96</v>
      </c>
      <c r="F46" s="10" t="s">
        <v>1489</v>
      </c>
      <c r="G46" s="11" t="s">
        <v>1375</v>
      </c>
    </row>
    <row r="47" spans="3:7" ht="15.75" thickBot="1">
      <c r="C47" s="9" t="s">
        <v>1485</v>
      </c>
      <c r="D47" s="10" t="s">
        <v>1490</v>
      </c>
      <c r="E47" s="10">
        <v>72</v>
      </c>
      <c r="F47" s="10" t="s">
        <v>1491</v>
      </c>
      <c r="G47" s="11" t="s">
        <v>1375</v>
      </c>
    </row>
    <row r="48" spans="3:7" ht="15.75" thickBot="1">
      <c r="C48" s="9" t="s">
        <v>1492</v>
      </c>
      <c r="D48" s="10" t="s">
        <v>1493</v>
      </c>
      <c r="E48" s="10">
        <v>576</v>
      </c>
      <c r="F48" s="10" t="s">
        <v>1494</v>
      </c>
      <c r="G48" s="11" t="s">
        <v>1375</v>
      </c>
    </row>
    <row r="49" spans="3:7" ht="15.75" thickBot="1">
      <c r="C49" s="9" t="s">
        <v>1492</v>
      </c>
      <c r="D49" s="10" t="s">
        <v>1495</v>
      </c>
      <c r="E49" s="10">
        <v>12</v>
      </c>
      <c r="F49" s="10" t="s">
        <v>1496</v>
      </c>
      <c r="G49" s="11" t="s">
        <v>1375</v>
      </c>
    </row>
    <row r="50" spans="3:7" ht="15.75" thickBot="1">
      <c r="C50" s="9" t="s">
        <v>1492</v>
      </c>
      <c r="D50" s="10" t="s">
        <v>1497</v>
      </c>
      <c r="E50" s="10">
        <v>15</v>
      </c>
      <c r="F50" s="10" t="s">
        <v>1498</v>
      </c>
      <c r="G50" s="11" t="s">
        <v>1375</v>
      </c>
    </row>
    <row r="51" spans="3:7" ht="15.75" thickBot="1">
      <c r="C51" s="9" t="s">
        <v>1499</v>
      </c>
      <c r="D51" s="10" t="s">
        <v>1500</v>
      </c>
      <c r="E51" s="10">
        <v>144</v>
      </c>
      <c r="F51" s="10" t="s">
        <v>1501</v>
      </c>
      <c r="G51" s="11" t="s">
        <v>1375</v>
      </c>
    </row>
    <row r="52" spans="3:7" ht="15.75" thickBot="1">
      <c r="C52" s="9" t="s">
        <v>1499</v>
      </c>
      <c r="D52" s="10" t="s">
        <v>1502</v>
      </c>
      <c r="E52" s="10">
        <v>48</v>
      </c>
      <c r="F52" s="10" t="s">
        <v>1503</v>
      </c>
      <c r="G52" s="11" t="s">
        <v>1375</v>
      </c>
    </row>
    <row r="53" spans="3:7" ht="15.75" thickBot="1">
      <c r="C53" s="9" t="s">
        <v>1499</v>
      </c>
      <c r="D53" s="10" t="s">
        <v>1504</v>
      </c>
      <c r="E53" s="10">
        <v>48</v>
      </c>
      <c r="F53" s="10" t="s">
        <v>1505</v>
      </c>
      <c r="G53" s="11" t="s">
        <v>1375</v>
      </c>
    </row>
    <row r="54" spans="3:7" ht="15.75" thickBot="1">
      <c r="C54" s="9" t="s">
        <v>1506</v>
      </c>
      <c r="D54" s="10" t="s">
        <v>1507</v>
      </c>
      <c r="E54" s="10">
        <v>1100</v>
      </c>
      <c r="F54" s="10" t="s">
        <v>1508</v>
      </c>
      <c r="G54" s="11" t="s">
        <v>1375</v>
      </c>
    </row>
    <row r="55" spans="3:7" ht="15.75" thickBot="1">
      <c r="C55" s="9" t="s">
        <v>1506</v>
      </c>
      <c r="D55" s="10" t="s">
        <v>1509</v>
      </c>
      <c r="E55" s="10">
        <v>290</v>
      </c>
      <c r="F55" s="10" t="s">
        <v>1510</v>
      </c>
      <c r="G55" s="11" t="s">
        <v>1375</v>
      </c>
    </row>
    <row r="56" spans="3:7" ht="15.75" thickBot="1">
      <c r="C56" s="9" t="s">
        <v>1511</v>
      </c>
      <c r="D56" s="10" t="s">
        <v>1512</v>
      </c>
      <c r="E56" s="10">
        <v>117</v>
      </c>
      <c r="F56" s="10" t="s">
        <v>1513</v>
      </c>
      <c r="G56" s="11" t="s">
        <v>1375</v>
      </c>
    </row>
    <row r="57" spans="3:7" ht="15.75" thickBot="1">
      <c r="C57" s="9" t="s">
        <v>1511</v>
      </c>
      <c r="D57" s="10" t="s">
        <v>1514</v>
      </c>
      <c r="E57" s="10">
        <v>58</v>
      </c>
      <c r="F57" s="10" t="s">
        <v>1515</v>
      </c>
      <c r="G57" s="11" t="s">
        <v>1375</v>
      </c>
    </row>
    <row r="58" spans="3:7" ht="15.75" thickBot="1">
      <c r="C58" s="9" t="s">
        <v>1516</v>
      </c>
      <c r="D58" s="10" t="s">
        <v>1517</v>
      </c>
      <c r="E58" s="10">
        <v>378</v>
      </c>
      <c r="F58" s="10" t="s">
        <v>1518</v>
      </c>
      <c r="G58" s="11" t="s">
        <v>1375</v>
      </c>
    </row>
    <row r="59" spans="3:7" ht="15.75" thickBot="1">
      <c r="C59" s="9" t="s">
        <v>1519</v>
      </c>
      <c r="D59" s="10" t="s">
        <v>1520</v>
      </c>
      <c r="E59" s="10">
        <v>192</v>
      </c>
      <c r="F59" s="10" t="s">
        <v>1521</v>
      </c>
      <c r="G59" s="11" t="s">
        <v>1375</v>
      </c>
    </row>
    <row r="60" spans="3:7" ht="15.75" thickBot="1">
      <c r="C60" s="9" t="s">
        <v>1522</v>
      </c>
      <c r="D60" s="10" t="s">
        <v>1523</v>
      </c>
      <c r="E60" s="10">
        <v>100</v>
      </c>
      <c r="F60" s="10" t="s">
        <v>1524</v>
      </c>
      <c r="G60" s="11" t="s">
        <v>1375</v>
      </c>
    </row>
    <row r="61" spans="3:7" ht="15.75" thickBot="1">
      <c r="C61" s="9" t="s">
        <v>1525</v>
      </c>
      <c r="D61" s="10" t="s">
        <v>1526</v>
      </c>
      <c r="E61" s="10">
        <v>498</v>
      </c>
      <c r="F61" s="10" t="s">
        <v>1527</v>
      </c>
      <c r="G61" s="11" t="s">
        <v>1528</v>
      </c>
    </row>
    <row r="62" spans="3:7" ht="15.75" thickBot="1">
      <c r="C62" s="9" t="s">
        <v>1529</v>
      </c>
      <c r="D62" s="10" t="s">
        <v>1530</v>
      </c>
      <c r="E62" s="10">
        <v>241</v>
      </c>
      <c r="F62" s="10" t="s">
        <v>1531</v>
      </c>
      <c r="G62" s="12" t="s">
        <v>1397</v>
      </c>
    </row>
    <row r="63" spans="3:7" ht="15.75" thickBot="1">
      <c r="C63" s="9" t="s">
        <v>1529</v>
      </c>
      <c r="D63" s="10" t="s">
        <v>1532</v>
      </c>
      <c r="E63" s="10">
        <v>195</v>
      </c>
      <c r="F63" s="10" t="s">
        <v>1533</v>
      </c>
      <c r="G63" s="12" t="s">
        <v>1397</v>
      </c>
    </row>
    <row r="64" spans="3:7" ht="15.75" thickBot="1">
      <c r="C64" s="9" t="s">
        <v>1534</v>
      </c>
      <c r="D64" s="10" t="s">
        <v>1535</v>
      </c>
      <c r="E64" s="10">
        <v>265</v>
      </c>
      <c r="F64" s="10" t="s">
        <v>1536</v>
      </c>
      <c r="G64" s="11" t="s">
        <v>1379</v>
      </c>
    </row>
    <row r="65" spans="3:7" ht="15.75" thickBot="1">
      <c r="C65" s="9" t="s">
        <v>1534</v>
      </c>
      <c r="D65" s="10" t="s">
        <v>1537</v>
      </c>
      <c r="E65" s="10">
        <v>51</v>
      </c>
      <c r="F65" s="10" t="s">
        <v>1538</v>
      </c>
      <c r="G65" s="11" t="s">
        <v>1375</v>
      </c>
    </row>
    <row r="66" spans="3:7" ht="15.75" thickBot="1">
      <c r="C66" s="9" t="s">
        <v>1534</v>
      </c>
      <c r="D66" s="10" t="s">
        <v>1539</v>
      </c>
      <c r="E66" s="10">
        <v>267</v>
      </c>
      <c r="F66" s="10" t="s">
        <v>1540</v>
      </c>
      <c r="G66" s="11" t="s">
        <v>1375</v>
      </c>
    </row>
    <row r="67" spans="3:7" ht="15.75" thickBot="1">
      <c r="C67" s="9" t="s">
        <v>1541</v>
      </c>
      <c r="D67" s="10" t="s">
        <v>1542</v>
      </c>
      <c r="E67" s="10">
        <v>653</v>
      </c>
      <c r="F67" s="10" t="s">
        <v>1543</v>
      </c>
      <c r="G67" s="11" t="s">
        <v>1375</v>
      </c>
    </row>
    <row r="68" spans="3:7" ht="15.75" thickBot="1">
      <c r="C68" s="9" t="s">
        <v>1541</v>
      </c>
      <c r="D68" s="10" t="s">
        <v>1544</v>
      </c>
      <c r="E68" s="10">
        <v>367</v>
      </c>
      <c r="F68" s="10" t="s">
        <v>1545</v>
      </c>
      <c r="G68" s="11" t="s">
        <v>1375</v>
      </c>
    </row>
    <row r="69" spans="3:7" ht="15.75" thickBot="1">
      <c r="C69" s="9" t="s">
        <v>1546</v>
      </c>
      <c r="D69" s="10" t="s">
        <v>1547</v>
      </c>
      <c r="E69" s="10">
        <v>48</v>
      </c>
      <c r="F69" s="10" t="s">
        <v>1548</v>
      </c>
      <c r="G69" s="11" t="s">
        <v>1375</v>
      </c>
    </row>
    <row r="70" spans="3:7" ht="15.75" thickBot="1">
      <c r="C70" s="9" t="s">
        <v>1549</v>
      </c>
      <c r="D70" s="10" t="s">
        <v>1550</v>
      </c>
      <c r="E70" s="10">
        <v>80</v>
      </c>
      <c r="F70" s="10" t="s">
        <v>1551</v>
      </c>
      <c r="G70" s="11" t="s">
        <v>1375</v>
      </c>
    </row>
    <row r="71" spans="3:7" ht="15.75" thickBot="1">
      <c r="C71" s="9" t="s">
        <v>1552</v>
      </c>
      <c r="D71" s="10" t="s">
        <v>1553</v>
      </c>
      <c r="E71" s="10">
        <v>307</v>
      </c>
      <c r="F71" s="10" t="s">
        <v>1554</v>
      </c>
      <c r="G71" s="11" t="s">
        <v>1375</v>
      </c>
    </row>
    <row r="72" spans="3:7" ht="15.75" thickBot="1">
      <c r="C72" s="9" t="s">
        <v>1552</v>
      </c>
      <c r="D72" s="10" t="s">
        <v>1555</v>
      </c>
      <c r="E72" s="10">
        <v>486</v>
      </c>
      <c r="F72" s="10" t="s">
        <v>1556</v>
      </c>
      <c r="G72" s="11" t="s">
        <v>1375</v>
      </c>
    </row>
    <row r="73" spans="3:7" ht="15.75" thickBot="1">
      <c r="C73" s="9" t="s">
        <v>1557</v>
      </c>
      <c r="D73" s="10" t="s">
        <v>1558</v>
      </c>
      <c r="E73" s="10">
        <v>140</v>
      </c>
      <c r="F73" s="10" t="s">
        <v>1559</v>
      </c>
      <c r="G73" s="11" t="s">
        <v>1375</v>
      </c>
    </row>
    <row r="74" spans="3:7" ht="15.75" thickBot="1">
      <c r="C74" s="9" t="s">
        <v>1557</v>
      </c>
      <c r="D74" s="10" t="s">
        <v>1560</v>
      </c>
      <c r="E74" s="10">
        <v>60</v>
      </c>
      <c r="F74" s="10" t="s">
        <v>1561</v>
      </c>
      <c r="G74" s="11" t="s">
        <v>1375</v>
      </c>
    </row>
    <row r="75" spans="3:7" ht="15.75" thickBot="1">
      <c r="C75" s="9" t="s">
        <v>1562</v>
      </c>
      <c r="D75" s="10" t="s">
        <v>1563</v>
      </c>
      <c r="E75" s="10">
        <v>9998</v>
      </c>
      <c r="F75" s="10" t="s">
        <v>1564</v>
      </c>
      <c r="G75" s="11" t="s">
        <v>1375</v>
      </c>
    </row>
    <row r="76" spans="3:7" ht="15.75" thickBot="1">
      <c r="C76" s="9" t="s">
        <v>1565</v>
      </c>
      <c r="D76" s="10" t="s">
        <v>1566</v>
      </c>
      <c r="E76" s="10">
        <v>410</v>
      </c>
      <c r="F76" s="10" t="s">
        <v>1567</v>
      </c>
      <c r="G76" s="11" t="s">
        <v>1375</v>
      </c>
    </row>
    <row r="77" spans="3:7" ht="15.75" thickBot="1">
      <c r="C77" s="9" t="s">
        <v>1565</v>
      </c>
      <c r="D77" s="10" t="s">
        <v>1568</v>
      </c>
      <c r="E77" s="10">
        <v>1000</v>
      </c>
      <c r="F77" s="10" t="s">
        <v>1569</v>
      </c>
      <c r="G77" s="11" t="s">
        <v>1375</v>
      </c>
    </row>
    <row r="78" spans="3:7" ht="15.75" thickBot="1">
      <c r="C78" s="9" t="s">
        <v>1570</v>
      </c>
      <c r="D78" s="10" t="s">
        <v>1571</v>
      </c>
      <c r="E78" s="10">
        <v>390</v>
      </c>
      <c r="F78" s="10" t="s">
        <v>1572</v>
      </c>
      <c r="G78" s="11" t="s">
        <v>1375</v>
      </c>
    </row>
    <row r="79" spans="3:7" ht="15.75" thickBot="1">
      <c r="C79" s="9" t="s">
        <v>1570</v>
      </c>
      <c r="D79" s="10" t="s">
        <v>1573</v>
      </c>
      <c r="E79" s="10">
        <v>4322</v>
      </c>
      <c r="F79" s="10" t="s">
        <v>1574</v>
      </c>
      <c r="G79" s="11" t="s">
        <v>1375</v>
      </c>
    </row>
    <row r="80" spans="3:7" ht="15.75" thickBot="1">
      <c r="C80" s="9" t="s">
        <v>1575</v>
      </c>
      <c r="D80" s="10" t="s">
        <v>1576</v>
      </c>
      <c r="E80" s="10">
        <v>500</v>
      </c>
      <c r="F80" s="10" t="s">
        <v>1577</v>
      </c>
      <c r="G80" s="11" t="s">
        <v>1375</v>
      </c>
    </row>
    <row r="81" spans="3:7" ht="15.75" thickBot="1">
      <c r="C81" s="9" t="s">
        <v>1578</v>
      </c>
      <c r="D81" s="10" t="s">
        <v>1579</v>
      </c>
      <c r="E81" s="10">
        <v>99</v>
      </c>
      <c r="F81" s="10" t="s">
        <v>1580</v>
      </c>
      <c r="G81" s="11" t="s">
        <v>1375</v>
      </c>
    </row>
    <row r="82" spans="3:7" ht="15.75" thickBot="1">
      <c r="C82" s="9" t="s">
        <v>1581</v>
      </c>
      <c r="D82" s="10" t="s">
        <v>1582</v>
      </c>
      <c r="E82" s="10">
        <v>7</v>
      </c>
      <c r="F82" s="10" t="s">
        <v>1583</v>
      </c>
      <c r="G82" s="11" t="s">
        <v>1375</v>
      </c>
    </row>
    <row r="83" spans="3:7" ht="15.75" thickBot="1">
      <c r="C83" s="9" t="s">
        <v>1581</v>
      </c>
      <c r="D83" s="10" t="s">
        <v>1584</v>
      </c>
      <c r="E83" s="10">
        <v>185</v>
      </c>
      <c r="F83" s="10" t="s">
        <v>1585</v>
      </c>
      <c r="G83" s="11" t="s">
        <v>1375</v>
      </c>
    </row>
    <row r="84" spans="3:7" ht="15.75" thickBot="1">
      <c r="C84" s="9" t="s">
        <v>1586</v>
      </c>
      <c r="D84" s="10" t="s">
        <v>1587</v>
      </c>
      <c r="E84" s="10">
        <v>18</v>
      </c>
      <c r="F84" s="10" t="s">
        <v>1588</v>
      </c>
      <c r="G84" s="11" t="s">
        <v>1375</v>
      </c>
    </row>
    <row r="85" spans="3:7" ht="15.75" thickBot="1">
      <c r="C85" s="9" t="s">
        <v>1586</v>
      </c>
      <c r="D85" s="10" t="s">
        <v>1589</v>
      </c>
      <c r="E85" s="10">
        <v>150</v>
      </c>
      <c r="F85" s="10" t="s">
        <v>1590</v>
      </c>
      <c r="G85" s="11" t="s">
        <v>1375</v>
      </c>
    </row>
    <row r="86" spans="3:7" ht="15.75" thickBot="1">
      <c r="C86" s="9" t="s">
        <v>1586</v>
      </c>
      <c r="D86" s="10" t="s">
        <v>1591</v>
      </c>
      <c r="E86" s="10">
        <v>131</v>
      </c>
      <c r="F86" s="10" t="s">
        <v>1592</v>
      </c>
      <c r="G86" s="11" t="s">
        <v>1375</v>
      </c>
    </row>
    <row r="87" spans="3:7" ht="15.75" thickBot="1">
      <c r="C87" s="9" t="s">
        <v>1586</v>
      </c>
      <c r="D87" s="10" t="s">
        <v>1593</v>
      </c>
      <c r="E87" s="10">
        <v>32</v>
      </c>
      <c r="F87" s="10" t="s">
        <v>1594</v>
      </c>
      <c r="G87" s="11" t="s">
        <v>1375</v>
      </c>
    </row>
    <row r="88" spans="3:7" ht="15.75" thickBot="1">
      <c r="C88" s="9" t="s">
        <v>1586</v>
      </c>
      <c r="D88" s="10" t="s">
        <v>1595</v>
      </c>
      <c r="E88" s="10">
        <v>15</v>
      </c>
      <c r="F88" s="10" t="s">
        <v>1596</v>
      </c>
      <c r="G88" s="11" t="s">
        <v>1375</v>
      </c>
    </row>
    <row r="89" spans="3:7" ht="15.75" thickBot="1">
      <c r="C89" s="9" t="s">
        <v>1586</v>
      </c>
      <c r="D89" s="10" t="s">
        <v>1597</v>
      </c>
      <c r="E89" s="10">
        <v>1</v>
      </c>
      <c r="F89" s="10" t="s">
        <v>1598</v>
      </c>
      <c r="G89" s="11" t="s">
        <v>1375</v>
      </c>
    </row>
    <row r="90" spans="3:7" ht="15.75" thickBot="1">
      <c r="C90" s="9" t="s">
        <v>1586</v>
      </c>
      <c r="D90" s="10" t="s">
        <v>1599</v>
      </c>
      <c r="E90" s="10">
        <v>12</v>
      </c>
      <c r="F90" s="10" t="s">
        <v>1600</v>
      </c>
      <c r="G90" s="11" t="s">
        <v>1375</v>
      </c>
    </row>
    <row r="91" spans="3:7" ht="15.75" thickBot="1">
      <c r="C91" s="9" t="s">
        <v>1601</v>
      </c>
      <c r="D91" s="10" t="s">
        <v>1602</v>
      </c>
      <c r="E91" s="10">
        <v>500</v>
      </c>
      <c r="F91" s="10" t="s">
        <v>1603</v>
      </c>
      <c r="G91" s="11" t="s">
        <v>1375</v>
      </c>
    </row>
    <row r="92" spans="3:7" ht="15.75" thickBot="1">
      <c r="C92" s="9" t="s">
        <v>1604</v>
      </c>
      <c r="D92" s="10" t="s">
        <v>1605</v>
      </c>
      <c r="E92" s="10">
        <v>79</v>
      </c>
      <c r="F92" s="10" t="s">
        <v>1606</v>
      </c>
      <c r="G92" s="11" t="s">
        <v>1375</v>
      </c>
    </row>
    <row r="93" spans="3:7" ht="15.75" thickBot="1">
      <c r="C93" s="9" t="s">
        <v>1604</v>
      </c>
      <c r="D93" s="10" t="s">
        <v>1607</v>
      </c>
      <c r="E93" s="10">
        <v>135</v>
      </c>
      <c r="F93" s="10" t="s">
        <v>1608</v>
      </c>
      <c r="G93" s="11" t="s">
        <v>1375</v>
      </c>
    </row>
    <row r="94" spans="3:7" ht="15.75" thickBot="1">
      <c r="C94" s="9" t="s">
        <v>1604</v>
      </c>
      <c r="D94" s="10" t="s">
        <v>1609</v>
      </c>
      <c r="E94" s="10">
        <v>159</v>
      </c>
      <c r="F94" s="10" t="s">
        <v>1610</v>
      </c>
      <c r="G94" s="11" t="s">
        <v>1375</v>
      </c>
    </row>
    <row r="95" spans="3:7" ht="15.75" thickBot="1">
      <c r="C95" s="9" t="s">
        <v>1604</v>
      </c>
      <c r="D95" s="10" t="s">
        <v>1611</v>
      </c>
      <c r="E95" s="10">
        <v>9</v>
      </c>
      <c r="F95" s="10" t="s">
        <v>1612</v>
      </c>
      <c r="G95" s="11" t="s">
        <v>1375</v>
      </c>
    </row>
    <row r="96" spans="3:7" ht="15.75" thickBot="1">
      <c r="C96" s="9" t="s">
        <v>1604</v>
      </c>
      <c r="D96" s="10" t="s">
        <v>1613</v>
      </c>
      <c r="E96" s="10">
        <v>9</v>
      </c>
      <c r="F96" s="10" t="s">
        <v>1614</v>
      </c>
      <c r="G96" s="11" t="s">
        <v>1375</v>
      </c>
    </row>
    <row r="97" spans="3:7" ht="15.75" thickBot="1">
      <c r="C97" s="9" t="s">
        <v>1604</v>
      </c>
      <c r="D97" s="10" t="s">
        <v>1615</v>
      </c>
      <c r="E97" s="10">
        <v>9</v>
      </c>
      <c r="F97" s="10" t="s">
        <v>1616</v>
      </c>
      <c r="G97" s="11" t="s">
        <v>1375</v>
      </c>
    </row>
    <row r="98" spans="3:7" ht="15.75" thickBot="1">
      <c r="C98" s="9" t="s">
        <v>1604</v>
      </c>
      <c r="D98" s="10" t="s">
        <v>1617</v>
      </c>
      <c r="E98" s="10">
        <v>14</v>
      </c>
      <c r="F98" s="10" t="s">
        <v>1618</v>
      </c>
      <c r="G98" s="11" t="s">
        <v>1375</v>
      </c>
    </row>
    <row r="99" spans="3:7" ht="15.75" thickBot="1">
      <c r="C99" s="9" t="s">
        <v>1619</v>
      </c>
      <c r="D99" s="10" t="s">
        <v>1620</v>
      </c>
      <c r="E99" s="10">
        <v>300</v>
      </c>
      <c r="F99" s="10" t="s">
        <v>1621</v>
      </c>
      <c r="G99" s="11" t="s">
        <v>1375</v>
      </c>
    </row>
    <row r="100" spans="3:7" ht="15.75" thickBot="1">
      <c r="C100" s="9" t="s">
        <v>1622</v>
      </c>
      <c r="D100" s="10" t="s">
        <v>1623</v>
      </c>
      <c r="E100" s="10">
        <v>1200</v>
      </c>
      <c r="F100" s="10" t="s">
        <v>1624</v>
      </c>
      <c r="G100" s="11" t="s">
        <v>1375</v>
      </c>
    </row>
    <row r="101" spans="3:7" ht="15.75" thickBot="1">
      <c r="C101" s="9" t="s">
        <v>1622</v>
      </c>
      <c r="D101" s="10" t="s">
        <v>1625</v>
      </c>
      <c r="E101" s="10">
        <v>50</v>
      </c>
      <c r="F101" s="10" t="s">
        <v>1626</v>
      </c>
      <c r="G101" s="11" t="s">
        <v>1375</v>
      </c>
    </row>
    <row r="102" spans="3:7" ht="15.75" thickBot="1">
      <c r="C102" s="9" t="s">
        <v>1627</v>
      </c>
      <c r="D102" s="10" t="s">
        <v>1628</v>
      </c>
      <c r="E102" s="10">
        <v>900</v>
      </c>
      <c r="F102" s="10" t="s">
        <v>1629</v>
      </c>
      <c r="G102" s="11" t="s">
        <v>1375</v>
      </c>
    </row>
    <row r="103" spans="3:7" ht="15.75" thickBot="1">
      <c r="C103" s="9" t="s">
        <v>1627</v>
      </c>
      <c r="D103" s="10" t="s">
        <v>1630</v>
      </c>
      <c r="E103" s="10">
        <v>50</v>
      </c>
      <c r="F103" s="10" t="s">
        <v>1631</v>
      </c>
      <c r="G103" s="11" t="s">
        <v>1375</v>
      </c>
    </row>
    <row r="104" spans="3:7" ht="15.75" thickBot="1">
      <c r="C104" s="9" t="s">
        <v>1627</v>
      </c>
      <c r="D104" s="10" t="s">
        <v>1632</v>
      </c>
      <c r="E104" s="10">
        <v>280</v>
      </c>
      <c r="F104" s="10" t="s">
        <v>1633</v>
      </c>
      <c r="G104" s="11" t="s">
        <v>1375</v>
      </c>
    </row>
    <row r="105" spans="3:7" ht="15.75" thickBot="1">
      <c r="C105" s="9" t="s">
        <v>1634</v>
      </c>
      <c r="D105" s="10" t="s">
        <v>1635</v>
      </c>
      <c r="E105" s="10">
        <v>889</v>
      </c>
      <c r="F105" s="10" t="s">
        <v>1636</v>
      </c>
      <c r="G105" s="12" t="s">
        <v>1397</v>
      </c>
    </row>
    <row r="106" spans="3:7" ht="15.75" thickBot="1">
      <c r="C106" s="9" t="s">
        <v>1634</v>
      </c>
      <c r="D106" s="10" t="s">
        <v>1637</v>
      </c>
      <c r="E106" s="10">
        <v>50</v>
      </c>
      <c r="F106" s="10" t="s">
        <v>1631</v>
      </c>
      <c r="G106" s="12" t="s">
        <v>1397</v>
      </c>
    </row>
    <row r="107" spans="3:7" ht="15.75" thickBot="1">
      <c r="C107" s="9" t="s">
        <v>1634</v>
      </c>
      <c r="D107" s="10" t="s">
        <v>1638</v>
      </c>
      <c r="E107" s="10">
        <v>279</v>
      </c>
      <c r="F107" s="10" t="s">
        <v>1639</v>
      </c>
      <c r="G107" s="12" t="s">
        <v>1397</v>
      </c>
    </row>
    <row r="108" spans="3:7" ht="15.75" thickBot="1">
      <c r="C108" s="9" t="s">
        <v>1640</v>
      </c>
      <c r="D108" s="10" t="s">
        <v>1641</v>
      </c>
      <c r="E108" s="10">
        <v>744</v>
      </c>
      <c r="F108" s="10" t="s">
        <v>1642</v>
      </c>
      <c r="G108" s="11" t="s">
        <v>1375</v>
      </c>
    </row>
    <row r="109" spans="3:7" ht="15.75" thickBot="1">
      <c r="C109" s="9" t="s">
        <v>1640</v>
      </c>
      <c r="D109" s="10" t="s">
        <v>1643</v>
      </c>
      <c r="E109" s="10">
        <v>96</v>
      </c>
      <c r="F109" s="10" t="s">
        <v>1644</v>
      </c>
      <c r="G109" s="11" t="s">
        <v>1375</v>
      </c>
    </row>
    <row r="110" spans="3:7" ht="15.75" thickBot="1">
      <c r="C110" s="9" t="s">
        <v>1645</v>
      </c>
      <c r="D110" s="10" t="s">
        <v>1646</v>
      </c>
      <c r="E110" s="10">
        <v>660</v>
      </c>
      <c r="F110" s="10" t="s">
        <v>1647</v>
      </c>
      <c r="G110" s="11" t="s">
        <v>1375</v>
      </c>
    </row>
    <row r="111" spans="3:7" ht="15.75" thickBot="1">
      <c r="C111" s="9" t="s">
        <v>1648</v>
      </c>
      <c r="D111" s="10" t="s">
        <v>1649</v>
      </c>
      <c r="E111" s="10">
        <v>15000</v>
      </c>
      <c r="F111" s="10" t="s">
        <v>1650</v>
      </c>
      <c r="G111" s="11" t="s">
        <v>1375</v>
      </c>
    </row>
    <row r="112" spans="3:7" ht="15.75" thickBot="1">
      <c r="C112" s="9" t="s">
        <v>1651</v>
      </c>
      <c r="D112" s="10" t="s">
        <v>1652</v>
      </c>
      <c r="E112" s="10">
        <v>25</v>
      </c>
      <c r="F112" s="10" t="s">
        <v>1653</v>
      </c>
      <c r="G112" s="11" t="s">
        <v>1375</v>
      </c>
    </row>
    <row r="113" spans="3:7" ht="15.75" thickBot="1">
      <c r="C113" s="9" t="s">
        <v>1654</v>
      </c>
      <c r="D113" s="10" t="s">
        <v>1649</v>
      </c>
      <c r="E113" s="10">
        <v>9990</v>
      </c>
      <c r="F113" s="10" t="s">
        <v>1655</v>
      </c>
      <c r="G113" s="11" t="s">
        <v>1375</v>
      </c>
    </row>
    <row r="114" spans="3:7" ht="15.75" thickBot="1">
      <c r="C114" s="9" t="s">
        <v>1656</v>
      </c>
      <c r="D114" s="10" t="s">
        <v>1657</v>
      </c>
      <c r="E114" s="10">
        <v>1000</v>
      </c>
      <c r="F114" s="10" t="s">
        <v>1658</v>
      </c>
      <c r="G114" s="11" t="s">
        <v>1375</v>
      </c>
    </row>
    <row r="115" spans="3:7" ht="15.75" thickBot="1">
      <c r="C115" s="9" t="s">
        <v>1656</v>
      </c>
      <c r="D115" s="10" t="s">
        <v>1659</v>
      </c>
      <c r="E115" s="10">
        <v>100</v>
      </c>
      <c r="F115" s="10" t="s">
        <v>1660</v>
      </c>
      <c r="G115" s="11" t="s">
        <v>1375</v>
      </c>
    </row>
    <row r="116" spans="3:7" ht="15.75" thickBot="1">
      <c r="C116" s="9" t="s">
        <v>1661</v>
      </c>
      <c r="D116" s="10" t="s">
        <v>1662</v>
      </c>
      <c r="E116" s="10">
        <v>183</v>
      </c>
      <c r="F116" s="10" t="s">
        <v>1663</v>
      </c>
      <c r="G116" s="11" t="s">
        <v>1375</v>
      </c>
    </row>
    <row r="117" spans="3:7" ht="15.75" thickBot="1">
      <c r="C117" s="9" t="s">
        <v>1664</v>
      </c>
      <c r="D117" s="10" t="s">
        <v>1665</v>
      </c>
      <c r="E117" s="10">
        <v>259</v>
      </c>
      <c r="F117" s="10" t="s">
        <v>1666</v>
      </c>
      <c r="G117" s="11" t="s">
        <v>1375</v>
      </c>
    </row>
    <row r="118" spans="3:7" ht="15.75" thickBot="1">
      <c r="C118" s="9" t="s">
        <v>1664</v>
      </c>
      <c r="D118" s="10" t="s">
        <v>1667</v>
      </c>
      <c r="E118" s="10">
        <v>194</v>
      </c>
      <c r="F118" s="10" t="s">
        <v>1668</v>
      </c>
      <c r="G118" s="11" t="s">
        <v>1375</v>
      </c>
    </row>
    <row r="119" spans="3:7" ht="15.75" thickBot="1">
      <c r="C119" s="9" t="s">
        <v>1669</v>
      </c>
      <c r="D119" s="10" t="s">
        <v>1670</v>
      </c>
      <c r="E119" s="10">
        <v>3</v>
      </c>
      <c r="F119" s="10" t="s">
        <v>1671</v>
      </c>
      <c r="G119" s="11" t="s">
        <v>1375</v>
      </c>
    </row>
    <row r="120" spans="3:7" ht="15.75" thickBot="1">
      <c r="C120" s="9" t="s">
        <v>1669</v>
      </c>
      <c r="D120" s="10" t="s">
        <v>1672</v>
      </c>
      <c r="E120" s="10">
        <v>3</v>
      </c>
      <c r="F120" s="10" t="s">
        <v>1671</v>
      </c>
      <c r="G120" s="11" t="s">
        <v>1375</v>
      </c>
    </row>
    <row r="121" spans="3:7" ht="15.75" thickBot="1">
      <c r="C121" s="9" t="s">
        <v>1669</v>
      </c>
      <c r="D121" s="10" t="s">
        <v>1673</v>
      </c>
      <c r="E121" s="10">
        <v>9</v>
      </c>
      <c r="F121" s="10" t="s">
        <v>1674</v>
      </c>
      <c r="G121" s="11" t="s">
        <v>1375</v>
      </c>
    </row>
    <row r="122" spans="3:7" ht="15.75" thickBot="1">
      <c r="C122" s="9" t="s">
        <v>1675</v>
      </c>
      <c r="D122" s="10" t="s">
        <v>1676</v>
      </c>
      <c r="E122" s="10">
        <v>10</v>
      </c>
      <c r="F122" s="10" t="s">
        <v>1677</v>
      </c>
      <c r="G122" s="11" t="s">
        <v>1375</v>
      </c>
    </row>
    <row r="123" spans="3:7" ht="15.75" thickBot="1">
      <c r="C123" s="9" t="s">
        <v>1675</v>
      </c>
      <c r="D123" s="10" t="s">
        <v>1670</v>
      </c>
      <c r="E123" s="10">
        <v>6</v>
      </c>
      <c r="F123" s="10" t="s">
        <v>1678</v>
      </c>
      <c r="G123" s="11" t="s">
        <v>1375</v>
      </c>
    </row>
    <row r="124" spans="3:7" ht="15.75" thickBot="1">
      <c r="C124" s="9" t="s">
        <v>1679</v>
      </c>
      <c r="D124" s="10" t="s">
        <v>1680</v>
      </c>
      <c r="E124" s="10">
        <v>24</v>
      </c>
      <c r="F124" s="10" t="s">
        <v>1681</v>
      </c>
      <c r="G124" s="11" t="s">
        <v>1375</v>
      </c>
    </row>
    <row r="125" spans="3:7" ht="15.75" thickBot="1">
      <c r="C125" s="9" t="s">
        <v>1679</v>
      </c>
      <c r="D125" s="10" t="s">
        <v>1682</v>
      </c>
      <c r="E125" s="10">
        <v>24</v>
      </c>
      <c r="F125" s="10" t="s">
        <v>1683</v>
      </c>
      <c r="G125" s="11" t="s">
        <v>1375</v>
      </c>
    </row>
    <row r="126" spans="3:7" ht="15.75" thickBot="1">
      <c r="C126" s="9" t="s">
        <v>1679</v>
      </c>
      <c r="D126" s="10" t="s">
        <v>1684</v>
      </c>
      <c r="E126" s="10">
        <v>18</v>
      </c>
      <c r="F126" s="10" t="s">
        <v>1685</v>
      </c>
      <c r="G126" s="11" t="s">
        <v>1375</v>
      </c>
    </row>
    <row r="127" spans="3:7" ht="15.75" thickBot="1">
      <c r="C127" s="9" t="s">
        <v>1686</v>
      </c>
      <c r="D127" s="10" t="s">
        <v>1687</v>
      </c>
      <c r="E127" s="10">
        <v>100</v>
      </c>
      <c r="F127" s="10" t="s">
        <v>1688</v>
      </c>
      <c r="G127" s="11" t="s">
        <v>1375</v>
      </c>
    </row>
    <row r="128" spans="3:7" ht="15.75" thickBot="1">
      <c r="C128" s="9" t="s">
        <v>1689</v>
      </c>
      <c r="D128" s="10" t="s">
        <v>1690</v>
      </c>
      <c r="E128" s="10">
        <v>15</v>
      </c>
      <c r="F128" s="10" t="s">
        <v>1691</v>
      </c>
      <c r="G128" s="11" t="s">
        <v>1375</v>
      </c>
    </row>
    <row r="129" spans="3:7" ht="15.75" thickBot="1">
      <c r="C129" s="9" t="s">
        <v>1692</v>
      </c>
      <c r="D129" s="10" t="s">
        <v>1693</v>
      </c>
      <c r="E129" s="10">
        <v>200</v>
      </c>
      <c r="F129" s="10" t="s">
        <v>1694</v>
      </c>
      <c r="G129" s="12" t="s">
        <v>1397</v>
      </c>
    </row>
    <row r="130" spans="3:7" ht="15.75" thickBot="1">
      <c r="C130" s="9" t="s">
        <v>1692</v>
      </c>
      <c r="D130" s="10" t="s">
        <v>1695</v>
      </c>
      <c r="E130" s="10">
        <v>32</v>
      </c>
      <c r="F130" s="10" t="s">
        <v>1696</v>
      </c>
      <c r="G130" s="12" t="s">
        <v>1397</v>
      </c>
    </row>
    <row r="131" spans="3:7" ht="15.75" thickBot="1">
      <c r="C131" s="9" t="s">
        <v>1692</v>
      </c>
      <c r="D131" s="10" t="s">
        <v>1697</v>
      </c>
      <c r="E131" s="10">
        <v>200</v>
      </c>
      <c r="F131" s="10" t="s">
        <v>1694</v>
      </c>
      <c r="G131" s="12" t="s">
        <v>1397</v>
      </c>
    </row>
    <row r="132" spans="3:7" ht="15.75" thickBot="1">
      <c r="C132" s="9" t="s">
        <v>1698</v>
      </c>
      <c r="D132" s="10" t="s">
        <v>1699</v>
      </c>
      <c r="E132" s="10">
        <v>16</v>
      </c>
      <c r="F132" s="10" t="s">
        <v>1700</v>
      </c>
      <c r="G132" s="11" t="s">
        <v>1375</v>
      </c>
    </row>
    <row r="133" spans="3:7" ht="15.75" thickBot="1">
      <c r="C133" s="9" t="s">
        <v>1698</v>
      </c>
      <c r="D133" s="10" t="s">
        <v>1701</v>
      </c>
      <c r="E133" s="10">
        <v>24</v>
      </c>
      <c r="F133" s="10" t="s">
        <v>1702</v>
      </c>
      <c r="G133" s="11" t="s">
        <v>1375</v>
      </c>
    </row>
    <row r="134" spans="3:7" ht="15.75" thickBot="1">
      <c r="C134" s="9" t="s">
        <v>1698</v>
      </c>
      <c r="D134" s="10" t="s">
        <v>1703</v>
      </c>
      <c r="E134" s="10">
        <v>48</v>
      </c>
      <c r="F134" s="10" t="s">
        <v>1704</v>
      </c>
      <c r="G134" s="11" t="s">
        <v>1375</v>
      </c>
    </row>
    <row r="135" spans="3:7" ht="15.75" thickBot="1">
      <c r="C135" s="9" t="s">
        <v>1698</v>
      </c>
      <c r="D135" s="10" t="s">
        <v>1705</v>
      </c>
      <c r="E135" s="10">
        <v>21</v>
      </c>
      <c r="F135" s="10" t="s">
        <v>1706</v>
      </c>
      <c r="G135" s="11" t="s">
        <v>1375</v>
      </c>
    </row>
    <row r="136" spans="3:7" ht="15.75" thickBot="1">
      <c r="C136" s="9" t="s">
        <v>1698</v>
      </c>
      <c r="D136" s="10" t="s">
        <v>1707</v>
      </c>
      <c r="E136" s="10">
        <v>72</v>
      </c>
      <c r="F136" s="10" t="s">
        <v>1708</v>
      </c>
      <c r="G136" s="11" t="s">
        <v>1375</v>
      </c>
    </row>
    <row r="137" spans="3:7" ht="15.75" thickBot="1">
      <c r="C137" s="9" t="s">
        <v>1698</v>
      </c>
      <c r="D137" s="10" t="s">
        <v>1709</v>
      </c>
      <c r="E137" s="10">
        <v>12</v>
      </c>
      <c r="F137" s="10" t="s">
        <v>1710</v>
      </c>
      <c r="G137" s="11" t="s">
        <v>1375</v>
      </c>
    </row>
    <row r="138" spans="3:7" ht="15.75" thickBot="1">
      <c r="C138" s="9" t="s">
        <v>1711</v>
      </c>
      <c r="D138" s="10" t="s">
        <v>1712</v>
      </c>
      <c r="E138" s="10">
        <v>166</v>
      </c>
      <c r="F138" s="10" t="s">
        <v>1713</v>
      </c>
      <c r="G138" s="11" t="s">
        <v>1375</v>
      </c>
    </row>
    <row r="139" spans="3:7" ht="15.75" thickBot="1">
      <c r="C139" s="9" t="s">
        <v>1714</v>
      </c>
      <c r="D139" s="10" t="s">
        <v>1715</v>
      </c>
      <c r="E139" s="10">
        <v>120</v>
      </c>
      <c r="F139" s="10" t="s">
        <v>1716</v>
      </c>
      <c r="G139" s="11" t="s">
        <v>1375</v>
      </c>
    </row>
    <row r="140" spans="3:7" ht="15.75" thickBot="1">
      <c r="C140" s="9" t="s">
        <v>1714</v>
      </c>
      <c r="D140" s="10" t="s">
        <v>1717</v>
      </c>
      <c r="E140" s="10">
        <v>85</v>
      </c>
      <c r="F140" s="10" t="s">
        <v>1718</v>
      </c>
      <c r="G140" s="11" t="s">
        <v>1375</v>
      </c>
    </row>
    <row r="141" spans="3:7" ht="15.75" thickBot="1">
      <c r="C141" s="9" t="s">
        <v>1714</v>
      </c>
      <c r="D141" s="10" t="s">
        <v>1719</v>
      </c>
      <c r="E141" s="10">
        <v>5</v>
      </c>
      <c r="F141" s="10" t="s">
        <v>1720</v>
      </c>
      <c r="G141" s="11" t="s">
        <v>1375</v>
      </c>
    </row>
    <row r="142" spans="3:7" ht="15.75" thickBot="1">
      <c r="C142" s="9" t="s">
        <v>1714</v>
      </c>
      <c r="D142" s="10" t="s">
        <v>1721</v>
      </c>
      <c r="E142" s="10">
        <v>1</v>
      </c>
      <c r="F142" s="10" t="s">
        <v>1722</v>
      </c>
      <c r="G142" s="11" t="s">
        <v>1375</v>
      </c>
    </row>
    <row r="143" spans="3:7" ht="15.75" thickBot="1">
      <c r="C143" s="9" t="s">
        <v>1714</v>
      </c>
      <c r="D143" s="10" t="s">
        <v>1723</v>
      </c>
      <c r="E143" s="10">
        <v>13</v>
      </c>
      <c r="F143" s="10" t="s">
        <v>1724</v>
      </c>
      <c r="G143" s="11" t="s">
        <v>1375</v>
      </c>
    </row>
    <row r="144" spans="3:7" ht="15.75" thickBot="1">
      <c r="C144" s="9" t="s">
        <v>1714</v>
      </c>
      <c r="D144" s="10" t="s">
        <v>1725</v>
      </c>
      <c r="E144" s="10">
        <v>7</v>
      </c>
      <c r="F144" s="10" t="s">
        <v>1726</v>
      </c>
      <c r="G144" s="11" t="s">
        <v>1375</v>
      </c>
    </row>
    <row r="145" spans="3:7" ht="15.75" thickBot="1">
      <c r="C145" s="9" t="s">
        <v>1714</v>
      </c>
      <c r="D145" s="10" t="s">
        <v>1727</v>
      </c>
      <c r="E145" s="10">
        <v>6</v>
      </c>
      <c r="F145" s="10" t="s">
        <v>1728</v>
      </c>
      <c r="G145" s="11" t="s">
        <v>1375</v>
      </c>
    </row>
    <row r="146" spans="3:7" ht="15.75" thickBot="1">
      <c r="C146" s="9" t="s">
        <v>1714</v>
      </c>
      <c r="D146" s="10" t="s">
        <v>1729</v>
      </c>
      <c r="E146" s="10">
        <v>73</v>
      </c>
      <c r="F146" s="10" t="s">
        <v>1730</v>
      </c>
      <c r="G146" s="11" t="s">
        <v>1375</v>
      </c>
    </row>
    <row r="147" spans="3:7" ht="15.75" thickBot="1">
      <c r="C147" s="9" t="s">
        <v>1731</v>
      </c>
      <c r="D147" s="10" t="s">
        <v>1732</v>
      </c>
      <c r="E147" s="10">
        <v>81</v>
      </c>
      <c r="F147" s="10" t="s">
        <v>1733</v>
      </c>
      <c r="G147" s="11" t="s">
        <v>1375</v>
      </c>
    </row>
    <row r="148" spans="3:7" ht="15.75" thickBot="1">
      <c r="C148" s="9" t="s">
        <v>1731</v>
      </c>
      <c r="D148" s="10" t="s">
        <v>1734</v>
      </c>
      <c r="E148" s="10">
        <v>56</v>
      </c>
      <c r="F148" s="10" t="s">
        <v>1735</v>
      </c>
      <c r="G148" s="11" t="s">
        <v>1375</v>
      </c>
    </row>
    <row r="149" spans="3:7" ht="15.75" thickBot="1">
      <c r="C149" s="9" t="s">
        <v>1736</v>
      </c>
      <c r="D149" s="10" t="s">
        <v>1737</v>
      </c>
      <c r="E149" s="10">
        <v>120</v>
      </c>
      <c r="F149" s="10" t="s">
        <v>1738</v>
      </c>
      <c r="G149" s="12" t="s">
        <v>1397</v>
      </c>
    </row>
    <row r="150" spans="3:7" ht="15.75" thickBot="1">
      <c r="C150" s="9" t="s">
        <v>1739</v>
      </c>
      <c r="D150" s="10" t="s">
        <v>1740</v>
      </c>
      <c r="E150" s="10">
        <v>624</v>
      </c>
      <c r="F150" s="10" t="s">
        <v>1741</v>
      </c>
      <c r="G150" s="12" t="s">
        <v>1397</v>
      </c>
    </row>
    <row r="151" spans="3:7" ht="15.75" thickBot="1">
      <c r="C151" s="9" t="s">
        <v>1742</v>
      </c>
      <c r="D151" s="10" t="s">
        <v>1743</v>
      </c>
      <c r="E151" s="10">
        <v>16</v>
      </c>
      <c r="F151" s="10" t="s">
        <v>1744</v>
      </c>
      <c r="G151" s="11" t="s">
        <v>1375</v>
      </c>
    </row>
    <row r="152" spans="3:7" ht="15.75" thickBot="1">
      <c r="C152" s="9" t="s">
        <v>1742</v>
      </c>
      <c r="D152" s="10" t="s">
        <v>1745</v>
      </c>
      <c r="E152" s="10">
        <v>12</v>
      </c>
      <c r="F152" s="10" t="s">
        <v>1746</v>
      </c>
      <c r="G152" s="11" t="s">
        <v>1375</v>
      </c>
    </row>
    <row r="153" spans="3:7" ht="15.75" thickBot="1">
      <c r="C153" s="9" t="s">
        <v>1742</v>
      </c>
      <c r="D153" s="10" t="s">
        <v>1747</v>
      </c>
      <c r="E153" s="10">
        <v>9</v>
      </c>
      <c r="F153" s="10" t="s">
        <v>1748</v>
      </c>
      <c r="G153" s="11" t="s">
        <v>1375</v>
      </c>
    </row>
    <row r="154" spans="3:7" ht="15.75" thickBot="1">
      <c r="C154" s="9" t="s">
        <v>1742</v>
      </c>
      <c r="D154" s="10" t="s">
        <v>1749</v>
      </c>
      <c r="E154" s="10">
        <v>5</v>
      </c>
      <c r="F154" s="10" t="s">
        <v>1750</v>
      </c>
      <c r="G154" s="11" t="s">
        <v>1375</v>
      </c>
    </row>
    <row r="155" spans="3:7" ht="15.75" thickBot="1">
      <c r="C155" s="9" t="s">
        <v>1742</v>
      </c>
      <c r="D155" s="10" t="s">
        <v>1751</v>
      </c>
      <c r="E155" s="10">
        <v>2</v>
      </c>
      <c r="F155" s="10" t="s">
        <v>1752</v>
      </c>
      <c r="G155" s="11" t="s">
        <v>1375</v>
      </c>
    </row>
    <row r="156" spans="3:7" ht="15.75" thickBot="1">
      <c r="C156" s="9" t="s">
        <v>1742</v>
      </c>
      <c r="D156" s="10" t="s">
        <v>1753</v>
      </c>
      <c r="E156" s="10">
        <v>1</v>
      </c>
      <c r="F156" s="10" t="s">
        <v>1754</v>
      </c>
      <c r="G156" s="11" t="s">
        <v>1375</v>
      </c>
    </row>
    <row r="157" spans="3:7" ht="15.75" thickBot="1">
      <c r="C157" s="9" t="s">
        <v>1742</v>
      </c>
      <c r="D157" s="10" t="s">
        <v>1755</v>
      </c>
      <c r="E157" s="10">
        <v>1</v>
      </c>
      <c r="F157" s="10" t="s">
        <v>1754</v>
      </c>
      <c r="G157" s="11" t="s">
        <v>1375</v>
      </c>
    </row>
    <row r="158" spans="3:7" ht="15.75" thickBot="1">
      <c r="C158" s="9" t="s">
        <v>1742</v>
      </c>
      <c r="D158" s="10" t="s">
        <v>1756</v>
      </c>
      <c r="E158" s="10">
        <v>1</v>
      </c>
      <c r="F158" s="10" t="s">
        <v>1754</v>
      </c>
      <c r="G158" s="11" t="s">
        <v>1375</v>
      </c>
    </row>
    <row r="159" spans="3:7" ht="15.75" thickBot="1">
      <c r="C159" s="9" t="s">
        <v>1742</v>
      </c>
      <c r="D159" s="10" t="s">
        <v>1757</v>
      </c>
      <c r="E159" s="10">
        <v>43</v>
      </c>
      <c r="F159" s="10" t="s">
        <v>1758</v>
      </c>
      <c r="G159" s="11" t="s">
        <v>1375</v>
      </c>
    </row>
    <row r="160" spans="3:7" ht="15.75" thickBot="1">
      <c r="C160" s="9" t="s">
        <v>1742</v>
      </c>
      <c r="D160" s="10" t="s">
        <v>1759</v>
      </c>
      <c r="E160" s="10">
        <v>10</v>
      </c>
      <c r="F160" s="10" t="s">
        <v>1760</v>
      </c>
      <c r="G160" s="11" t="s">
        <v>1375</v>
      </c>
    </row>
    <row r="161" spans="3:7" ht="15.75" thickBot="1">
      <c r="C161" s="9" t="s">
        <v>1742</v>
      </c>
      <c r="D161" s="10" t="s">
        <v>1761</v>
      </c>
      <c r="E161" s="10">
        <v>10</v>
      </c>
      <c r="F161" s="10" t="s">
        <v>1762</v>
      </c>
      <c r="G161" s="11" t="s">
        <v>1375</v>
      </c>
    </row>
    <row r="162" spans="3:7" ht="15.75" thickBot="1">
      <c r="C162" s="9" t="s">
        <v>1742</v>
      </c>
      <c r="D162" s="10" t="s">
        <v>1763</v>
      </c>
      <c r="E162" s="10">
        <v>70</v>
      </c>
      <c r="F162" s="10" t="s">
        <v>1764</v>
      </c>
      <c r="G162" s="11" t="s">
        <v>1375</v>
      </c>
    </row>
    <row r="163" spans="3:7" ht="15.75" thickBot="1">
      <c r="C163" s="9" t="s">
        <v>1765</v>
      </c>
      <c r="D163" s="10" t="s">
        <v>1766</v>
      </c>
      <c r="E163" s="10">
        <v>35</v>
      </c>
      <c r="F163" s="10" t="s">
        <v>1767</v>
      </c>
      <c r="G163" s="11" t="s">
        <v>1375</v>
      </c>
    </row>
    <row r="164" spans="3:7" ht="15.75" thickBot="1">
      <c r="C164" s="9" t="s">
        <v>1765</v>
      </c>
      <c r="D164" s="10" t="s">
        <v>1768</v>
      </c>
      <c r="E164" s="10">
        <v>12</v>
      </c>
      <c r="F164" s="10" t="s">
        <v>1769</v>
      </c>
      <c r="G164" s="11" t="s">
        <v>1375</v>
      </c>
    </row>
    <row r="165" spans="3:7" ht="15.75" thickBot="1">
      <c r="C165" s="9" t="s">
        <v>1765</v>
      </c>
      <c r="D165" s="10" t="s">
        <v>1770</v>
      </c>
      <c r="E165" s="10">
        <v>8</v>
      </c>
      <c r="F165" s="10" t="s">
        <v>1771</v>
      </c>
      <c r="G165" s="11" t="s">
        <v>1375</v>
      </c>
    </row>
    <row r="166" spans="3:7" ht="15.75" thickBot="1">
      <c r="C166" s="9" t="s">
        <v>1765</v>
      </c>
      <c r="D166" s="10" t="s">
        <v>1772</v>
      </c>
      <c r="E166" s="10">
        <v>3</v>
      </c>
      <c r="F166" s="10" t="s">
        <v>1773</v>
      </c>
      <c r="G166" s="11" t="s">
        <v>1375</v>
      </c>
    </row>
    <row r="167" spans="3:7" ht="15.75" thickBot="1">
      <c r="C167" s="9" t="s">
        <v>1765</v>
      </c>
      <c r="D167" s="10" t="s">
        <v>1774</v>
      </c>
      <c r="E167" s="10">
        <v>290</v>
      </c>
      <c r="F167" s="10" t="s">
        <v>1775</v>
      </c>
      <c r="G167" s="11" t="s">
        <v>1375</v>
      </c>
    </row>
    <row r="168" spans="3:7" ht="15.75" thickBot="1">
      <c r="C168" s="9" t="s">
        <v>1765</v>
      </c>
      <c r="D168" s="10" t="s">
        <v>1776</v>
      </c>
      <c r="E168" s="10">
        <v>144</v>
      </c>
      <c r="F168" s="10" t="s">
        <v>1777</v>
      </c>
      <c r="G168" s="11" t="s">
        <v>1375</v>
      </c>
    </row>
    <row r="169" spans="3:7" ht="15.75" thickBot="1">
      <c r="C169" s="9" t="s">
        <v>1778</v>
      </c>
      <c r="D169" s="10" t="s">
        <v>1779</v>
      </c>
      <c r="E169" s="10">
        <v>280</v>
      </c>
      <c r="F169" s="10" t="s">
        <v>1780</v>
      </c>
      <c r="G169" s="12" t="s">
        <v>1397</v>
      </c>
    </row>
    <row r="170" spans="3:7" ht="15.75" thickBot="1">
      <c r="C170" s="9" t="s">
        <v>1778</v>
      </c>
      <c r="D170" s="10" t="s">
        <v>1781</v>
      </c>
      <c r="E170" s="10">
        <v>48</v>
      </c>
      <c r="F170" s="10" t="s">
        <v>1782</v>
      </c>
      <c r="G170" s="12" t="s">
        <v>1397</v>
      </c>
    </row>
    <row r="171" spans="3:7" ht="15.75" thickBot="1">
      <c r="C171" s="9" t="s">
        <v>1783</v>
      </c>
      <c r="D171" s="10" t="s">
        <v>1784</v>
      </c>
      <c r="E171" s="10">
        <v>116</v>
      </c>
      <c r="F171" s="10" t="s">
        <v>1785</v>
      </c>
      <c r="G171" s="11" t="s">
        <v>1375</v>
      </c>
    </row>
    <row r="172" spans="3:7" ht="15.75" thickBot="1">
      <c r="C172" s="9" t="s">
        <v>1783</v>
      </c>
      <c r="D172" s="10" t="s">
        <v>1786</v>
      </c>
      <c r="E172" s="10">
        <v>33</v>
      </c>
      <c r="F172" s="10" t="s">
        <v>1787</v>
      </c>
      <c r="G172" s="11" t="s">
        <v>1375</v>
      </c>
    </row>
    <row r="173" spans="3:7" ht="15.75" thickBot="1">
      <c r="C173" s="9" t="s">
        <v>1783</v>
      </c>
      <c r="D173" s="10" t="s">
        <v>1788</v>
      </c>
      <c r="E173" s="10">
        <v>32</v>
      </c>
      <c r="F173" s="10" t="s">
        <v>1789</v>
      </c>
      <c r="G173" s="11" t="s">
        <v>1375</v>
      </c>
    </row>
    <row r="174" spans="3:7" ht="15.75" thickBot="1">
      <c r="C174" s="9" t="s">
        <v>1790</v>
      </c>
      <c r="D174" s="10" t="s">
        <v>1791</v>
      </c>
      <c r="E174" s="10">
        <v>1200</v>
      </c>
      <c r="F174" s="10" t="s">
        <v>1792</v>
      </c>
      <c r="G174" s="11" t="s">
        <v>1375</v>
      </c>
    </row>
    <row r="175" spans="3:7" ht="15.75" thickBot="1">
      <c r="C175" s="9" t="s">
        <v>1793</v>
      </c>
      <c r="D175" s="10" t="s">
        <v>1794</v>
      </c>
      <c r="E175" s="10">
        <v>20</v>
      </c>
      <c r="F175" s="10" t="s">
        <v>1795</v>
      </c>
      <c r="G175" s="11" t="s">
        <v>1375</v>
      </c>
    </row>
    <row r="176" spans="3:7" ht="15.75" thickBot="1">
      <c r="C176" s="9" t="s">
        <v>1796</v>
      </c>
      <c r="D176" s="10" t="s">
        <v>1797</v>
      </c>
      <c r="E176" s="10">
        <v>47</v>
      </c>
      <c r="F176" s="10" t="s">
        <v>1798</v>
      </c>
      <c r="G176" s="11" t="s">
        <v>1375</v>
      </c>
    </row>
    <row r="177" spans="3:7" ht="15.75" thickBot="1">
      <c r="C177" s="9" t="s">
        <v>1796</v>
      </c>
      <c r="D177" s="10" t="s">
        <v>1799</v>
      </c>
      <c r="E177" s="10">
        <v>30</v>
      </c>
      <c r="F177" s="10" t="s">
        <v>1800</v>
      </c>
      <c r="G177" s="11" t="s">
        <v>1375</v>
      </c>
    </row>
    <row r="178" spans="3:7" ht="15.75" thickBot="1">
      <c r="C178" s="9" t="s">
        <v>1796</v>
      </c>
      <c r="D178" s="10" t="s">
        <v>1801</v>
      </c>
      <c r="E178" s="10">
        <v>120</v>
      </c>
      <c r="F178" s="10" t="s">
        <v>1802</v>
      </c>
      <c r="G178" s="11" t="s">
        <v>1375</v>
      </c>
    </row>
    <row r="179" spans="3:7" ht="15.75" thickBot="1">
      <c r="C179" s="9" t="s">
        <v>1803</v>
      </c>
      <c r="D179" s="10" t="s">
        <v>1804</v>
      </c>
      <c r="E179" s="10">
        <v>148</v>
      </c>
      <c r="F179" s="10" t="s">
        <v>1805</v>
      </c>
      <c r="G179" s="11" t="s">
        <v>1375</v>
      </c>
    </row>
    <row r="180" spans="3:7" ht="15.75" thickBot="1">
      <c r="C180" s="9" t="s">
        <v>1803</v>
      </c>
      <c r="D180" s="10" t="s">
        <v>1806</v>
      </c>
      <c r="E180" s="10">
        <v>300</v>
      </c>
      <c r="F180" s="10" t="s">
        <v>1807</v>
      </c>
      <c r="G180" s="11" t="s">
        <v>1375</v>
      </c>
    </row>
    <row r="181" spans="3:7" ht="15.75" thickBot="1">
      <c r="C181" s="9" t="s">
        <v>1808</v>
      </c>
      <c r="D181" s="10" t="s">
        <v>1809</v>
      </c>
      <c r="E181" s="10">
        <v>60</v>
      </c>
      <c r="F181" s="10" t="s">
        <v>1810</v>
      </c>
      <c r="G181" s="11" t="s">
        <v>1375</v>
      </c>
    </row>
    <row r="182" spans="3:7" ht="15.75" thickBot="1">
      <c r="C182" s="9" t="s">
        <v>1811</v>
      </c>
      <c r="D182" s="10" t="s">
        <v>1812</v>
      </c>
      <c r="E182" s="10">
        <v>960</v>
      </c>
      <c r="F182" s="10" t="s">
        <v>1813</v>
      </c>
      <c r="G182" s="11" t="s">
        <v>1375</v>
      </c>
    </row>
    <row r="183" spans="3:7" ht="15.75" thickBot="1">
      <c r="C183" s="9" t="s">
        <v>1811</v>
      </c>
      <c r="D183" s="10" t="s">
        <v>1814</v>
      </c>
      <c r="E183" s="10">
        <v>60</v>
      </c>
      <c r="F183" s="10" t="s">
        <v>1810</v>
      </c>
      <c r="G183" s="11" t="s">
        <v>1375</v>
      </c>
    </row>
    <row r="184" spans="3:7" ht="15.75" thickBot="1">
      <c r="C184" s="9" t="s">
        <v>1815</v>
      </c>
      <c r="D184" s="10" t="s">
        <v>1602</v>
      </c>
      <c r="E184" s="10">
        <v>500</v>
      </c>
      <c r="F184" s="10" t="s">
        <v>1603</v>
      </c>
      <c r="G184" s="11" t="s">
        <v>1375</v>
      </c>
    </row>
    <row r="185" spans="3:7" ht="15.75" thickBot="1">
      <c r="C185" s="9" t="s">
        <v>1815</v>
      </c>
      <c r="D185" s="10" t="s">
        <v>1816</v>
      </c>
      <c r="E185" s="10">
        <v>10</v>
      </c>
      <c r="F185" s="10" t="s">
        <v>1817</v>
      </c>
      <c r="G185" s="11" t="s">
        <v>1375</v>
      </c>
    </row>
    <row r="186" spans="3:7" ht="15.75" thickBot="1">
      <c r="C186" s="9" t="s">
        <v>1818</v>
      </c>
      <c r="D186" s="10" t="s">
        <v>1819</v>
      </c>
      <c r="E186" s="10">
        <v>130</v>
      </c>
      <c r="F186" s="10" t="s">
        <v>1820</v>
      </c>
      <c r="G186" s="11" t="s">
        <v>1375</v>
      </c>
    </row>
    <row r="187" spans="3:7" ht="15.75" thickBot="1">
      <c r="C187" s="9" t="s">
        <v>1821</v>
      </c>
      <c r="D187" s="10" t="s">
        <v>1822</v>
      </c>
      <c r="E187" s="10">
        <v>12</v>
      </c>
      <c r="F187" s="10" t="s">
        <v>1823</v>
      </c>
      <c r="G187" s="12" t="s">
        <v>1397</v>
      </c>
    </row>
    <row r="188" spans="3:7" ht="15.75" thickBot="1">
      <c r="C188" s="9" t="s">
        <v>1821</v>
      </c>
      <c r="D188" s="10" t="s">
        <v>1824</v>
      </c>
      <c r="E188" s="10">
        <v>588</v>
      </c>
      <c r="F188" s="10" t="s">
        <v>1825</v>
      </c>
      <c r="G188" s="12" t="s">
        <v>1397</v>
      </c>
    </row>
    <row r="189" spans="3:7" ht="15.75" thickBot="1">
      <c r="C189" s="9" t="s">
        <v>1821</v>
      </c>
      <c r="D189" s="10" t="s">
        <v>1826</v>
      </c>
      <c r="E189" s="10">
        <v>81</v>
      </c>
      <c r="F189" s="10" t="s">
        <v>1827</v>
      </c>
      <c r="G189" s="12" t="s">
        <v>1397</v>
      </c>
    </row>
    <row r="190" spans="3:7" ht="15.75" thickBot="1">
      <c r="C190" s="9" t="s">
        <v>1828</v>
      </c>
      <c r="D190" s="10" t="s">
        <v>1829</v>
      </c>
      <c r="E190" s="10">
        <v>1044</v>
      </c>
      <c r="F190" s="10" t="s">
        <v>1830</v>
      </c>
      <c r="G190" s="12" t="s">
        <v>1397</v>
      </c>
    </row>
    <row r="191" spans="3:7" ht="15.75" thickBot="1">
      <c r="C191" s="9" t="s">
        <v>1831</v>
      </c>
      <c r="D191" s="10" t="s">
        <v>1832</v>
      </c>
      <c r="E191" s="10">
        <v>14</v>
      </c>
      <c r="F191" s="10" t="s">
        <v>1833</v>
      </c>
      <c r="G191" s="11" t="s">
        <v>1375</v>
      </c>
    </row>
    <row r="192" spans="3:7" ht="15.75" thickBot="1">
      <c r="C192" s="9" t="s">
        <v>1831</v>
      </c>
      <c r="D192" s="10" t="s">
        <v>1834</v>
      </c>
      <c r="E192" s="10">
        <v>10</v>
      </c>
      <c r="F192" s="10" t="s">
        <v>1760</v>
      </c>
      <c r="G192" s="11" t="s">
        <v>1375</v>
      </c>
    </row>
    <row r="193" spans="3:7" ht="15.75" thickBot="1">
      <c r="C193" s="9" t="s">
        <v>1831</v>
      </c>
      <c r="D193" s="10" t="s">
        <v>1835</v>
      </c>
      <c r="E193" s="10">
        <v>53</v>
      </c>
      <c r="F193" s="10" t="s">
        <v>1836</v>
      </c>
      <c r="G193" s="11" t="s">
        <v>1375</v>
      </c>
    </row>
    <row r="194" spans="3:7" ht="15.75" thickBot="1">
      <c r="C194" s="9" t="s">
        <v>1831</v>
      </c>
      <c r="D194" s="10" t="s">
        <v>1837</v>
      </c>
      <c r="E194" s="10">
        <v>45</v>
      </c>
      <c r="F194" s="10" t="s">
        <v>1838</v>
      </c>
      <c r="G194" s="11" t="s">
        <v>1400</v>
      </c>
    </row>
    <row r="195" spans="3:7" ht="15.75" thickBot="1">
      <c r="C195" s="9" t="s">
        <v>1839</v>
      </c>
      <c r="D195" s="10" t="s">
        <v>1840</v>
      </c>
      <c r="E195" s="10">
        <v>43</v>
      </c>
      <c r="F195" s="10" t="s">
        <v>1841</v>
      </c>
      <c r="G195" s="11" t="s">
        <v>1375</v>
      </c>
    </row>
    <row r="196" spans="3:7" ht="15.75" thickBot="1">
      <c r="C196" s="9" t="s">
        <v>1839</v>
      </c>
      <c r="D196" s="10" t="s">
        <v>1842</v>
      </c>
      <c r="E196" s="10">
        <v>10</v>
      </c>
      <c r="F196" s="10" t="s">
        <v>1843</v>
      </c>
      <c r="G196" s="11" t="s">
        <v>1375</v>
      </c>
    </row>
    <row r="197" spans="3:7" ht="15.75" thickBot="1">
      <c r="C197" s="9" t="s">
        <v>1839</v>
      </c>
      <c r="D197" s="10" t="s">
        <v>1844</v>
      </c>
      <c r="E197" s="10">
        <v>76</v>
      </c>
      <c r="F197" s="10" t="s">
        <v>1845</v>
      </c>
      <c r="G197" s="11" t="s">
        <v>1375</v>
      </c>
    </row>
    <row r="198" spans="3:7" ht="15.75" thickBot="1">
      <c r="C198" s="9" t="s">
        <v>1846</v>
      </c>
      <c r="D198" s="10" t="s">
        <v>1847</v>
      </c>
      <c r="E198" s="10">
        <v>82</v>
      </c>
      <c r="F198" s="10" t="s">
        <v>1848</v>
      </c>
      <c r="G198" s="11" t="s">
        <v>1375</v>
      </c>
    </row>
    <row r="199" spans="3:7" ht="15.75" thickBot="1">
      <c r="C199" s="9" t="s">
        <v>1846</v>
      </c>
      <c r="D199" s="10" t="s">
        <v>1849</v>
      </c>
      <c r="E199" s="10">
        <v>62</v>
      </c>
      <c r="F199" s="10" t="s">
        <v>1850</v>
      </c>
      <c r="G199" s="11" t="s">
        <v>1375</v>
      </c>
    </row>
    <row r="200" spans="3:7" ht="15.75" thickBot="1">
      <c r="C200" s="9" t="s">
        <v>1851</v>
      </c>
      <c r="D200" s="10" t="s">
        <v>1852</v>
      </c>
      <c r="E200" s="10">
        <v>13</v>
      </c>
      <c r="F200" s="10" t="s">
        <v>1853</v>
      </c>
      <c r="G200" s="11" t="s">
        <v>1375</v>
      </c>
    </row>
    <row r="201" spans="3:7" ht="15.75" thickBot="1">
      <c r="C201" s="9" t="s">
        <v>1851</v>
      </c>
      <c r="D201" s="10" t="s">
        <v>1854</v>
      </c>
      <c r="E201" s="10">
        <v>2</v>
      </c>
      <c r="F201" s="10" t="s">
        <v>1855</v>
      </c>
      <c r="G201" s="11" t="s">
        <v>1375</v>
      </c>
    </row>
    <row r="202" spans="3:7" ht="15.75" thickBot="1">
      <c r="C202" s="9" t="s">
        <v>1851</v>
      </c>
      <c r="D202" s="10" t="s">
        <v>1856</v>
      </c>
      <c r="E202" s="10">
        <v>190</v>
      </c>
      <c r="F202" s="10" t="s">
        <v>1857</v>
      </c>
      <c r="G202" s="11" t="s">
        <v>1375</v>
      </c>
    </row>
    <row r="203" spans="3:7" ht="15.75" thickBot="1">
      <c r="C203" s="9" t="s">
        <v>1858</v>
      </c>
      <c r="D203" s="10" t="s">
        <v>1859</v>
      </c>
      <c r="E203" s="10">
        <v>125</v>
      </c>
      <c r="F203" s="10" t="s">
        <v>1860</v>
      </c>
      <c r="G203" s="11" t="s">
        <v>1375</v>
      </c>
    </row>
    <row r="204" spans="3:7" ht="15.75" thickBot="1">
      <c r="C204" s="9" t="s">
        <v>1861</v>
      </c>
      <c r="D204" s="10" t="s">
        <v>1862</v>
      </c>
      <c r="E204" s="10">
        <v>300</v>
      </c>
      <c r="F204" s="10" t="s">
        <v>1863</v>
      </c>
      <c r="G204" s="11" t="s">
        <v>1375</v>
      </c>
    </row>
    <row r="205" spans="3:7" ht="15.75" thickBot="1">
      <c r="C205" s="9" t="s">
        <v>1864</v>
      </c>
      <c r="D205" s="10" t="s">
        <v>1865</v>
      </c>
      <c r="E205" s="10">
        <v>588</v>
      </c>
      <c r="F205" s="10" t="s">
        <v>1866</v>
      </c>
      <c r="G205" s="11" t="s">
        <v>1375</v>
      </c>
    </row>
    <row r="206" spans="3:7" ht="15.75" thickBot="1">
      <c r="C206" s="9" t="s">
        <v>1867</v>
      </c>
      <c r="D206" s="10" t="s">
        <v>1868</v>
      </c>
      <c r="E206" s="10">
        <v>300</v>
      </c>
      <c r="F206" s="10" t="s">
        <v>1869</v>
      </c>
      <c r="G206" s="11" t="s">
        <v>1375</v>
      </c>
    </row>
    <row r="207" spans="3:7" ht="15.75" thickBot="1">
      <c r="C207" s="9" t="s">
        <v>1870</v>
      </c>
      <c r="D207" s="10" t="s">
        <v>1871</v>
      </c>
      <c r="E207" s="10">
        <v>14</v>
      </c>
      <c r="F207" s="10" t="s">
        <v>1872</v>
      </c>
      <c r="G207" s="11" t="s">
        <v>1375</v>
      </c>
    </row>
    <row r="208" spans="3:7" ht="15.75" thickBot="1">
      <c r="C208" s="9" t="s">
        <v>1870</v>
      </c>
      <c r="D208" s="10" t="s">
        <v>1873</v>
      </c>
      <c r="E208" s="10">
        <v>6</v>
      </c>
      <c r="F208" s="10" t="s">
        <v>1874</v>
      </c>
      <c r="G208" s="11" t="s">
        <v>1375</v>
      </c>
    </row>
    <row r="209" spans="3:7" ht="15.75" thickBot="1">
      <c r="C209" s="9" t="s">
        <v>1870</v>
      </c>
      <c r="D209" s="10" t="s">
        <v>1875</v>
      </c>
      <c r="E209" s="10">
        <v>5</v>
      </c>
      <c r="F209" s="10" t="s">
        <v>1876</v>
      </c>
      <c r="G209" s="11" t="s">
        <v>1375</v>
      </c>
    </row>
    <row r="210" spans="3:7" ht="15.75" thickBot="1">
      <c r="C210" s="9" t="s">
        <v>1877</v>
      </c>
      <c r="D210" s="10" t="s">
        <v>1878</v>
      </c>
      <c r="E210" s="10">
        <v>660</v>
      </c>
      <c r="F210" s="10" t="s">
        <v>1879</v>
      </c>
      <c r="G210" s="11" t="s">
        <v>1375</v>
      </c>
    </row>
    <row r="211" spans="3:7" ht="15.75" thickBot="1">
      <c r="C211" s="9" t="s">
        <v>1880</v>
      </c>
      <c r="D211" s="10" t="s">
        <v>1881</v>
      </c>
      <c r="E211" s="10">
        <v>125</v>
      </c>
      <c r="F211" s="10" t="s">
        <v>1882</v>
      </c>
      <c r="G211" s="11" t="s">
        <v>1375</v>
      </c>
    </row>
    <row r="212" spans="3:7" ht="15.75" thickBot="1">
      <c r="C212" s="9" t="s">
        <v>1883</v>
      </c>
      <c r="D212" s="10" t="s">
        <v>1884</v>
      </c>
      <c r="E212" s="10">
        <v>50</v>
      </c>
      <c r="F212" s="10" t="s">
        <v>1885</v>
      </c>
      <c r="G212" s="11" t="s">
        <v>1375</v>
      </c>
    </row>
    <row r="213" spans="3:7" ht="15.75" thickBot="1">
      <c r="C213" s="9" t="s">
        <v>1886</v>
      </c>
      <c r="D213" s="10" t="s">
        <v>1887</v>
      </c>
      <c r="E213" s="10">
        <v>30</v>
      </c>
      <c r="F213" s="10" t="s">
        <v>1888</v>
      </c>
      <c r="G213" s="11" t="s">
        <v>1375</v>
      </c>
    </row>
    <row r="214" spans="3:7" ht="15.75" thickBot="1">
      <c r="C214" s="9" t="s">
        <v>1886</v>
      </c>
      <c r="D214" s="10" t="s">
        <v>1889</v>
      </c>
      <c r="E214" s="10">
        <v>15</v>
      </c>
      <c r="F214" s="10" t="s">
        <v>1890</v>
      </c>
      <c r="G214" s="11" t="s">
        <v>1375</v>
      </c>
    </row>
    <row r="215" spans="3:7" ht="15.75" thickBot="1">
      <c r="C215" s="9" t="s">
        <v>1886</v>
      </c>
      <c r="D215" s="10" t="s">
        <v>1891</v>
      </c>
      <c r="E215" s="10">
        <v>20</v>
      </c>
      <c r="F215" s="10" t="s">
        <v>1892</v>
      </c>
      <c r="G215" s="11" t="s">
        <v>1375</v>
      </c>
    </row>
    <row r="216" spans="3:7" ht="15.75" thickBot="1">
      <c r="C216" s="9" t="s">
        <v>1886</v>
      </c>
      <c r="D216" s="10" t="s">
        <v>1893</v>
      </c>
      <c r="E216" s="10">
        <v>27</v>
      </c>
      <c r="F216" s="10" t="s">
        <v>1894</v>
      </c>
      <c r="G216" s="11" t="s">
        <v>1375</v>
      </c>
    </row>
    <row r="217" spans="3:7" ht="15.75" thickBot="1">
      <c r="C217" s="9" t="s">
        <v>1886</v>
      </c>
      <c r="D217" s="10" t="s">
        <v>1895</v>
      </c>
      <c r="E217" s="10">
        <v>18</v>
      </c>
      <c r="F217" s="10" t="s">
        <v>1896</v>
      </c>
      <c r="G217" s="11" t="s">
        <v>1375</v>
      </c>
    </row>
    <row r="218" spans="3:7" ht="15.75" thickBot="1">
      <c r="C218" s="9" t="s">
        <v>1886</v>
      </c>
      <c r="D218" s="10" t="s">
        <v>1897</v>
      </c>
      <c r="E218" s="10">
        <v>9</v>
      </c>
      <c r="F218" s="10" t="s">
        <v>1898</v>
      </c>
      <c r="G218" s="11" t="s">
        <v>1375</v>
      </c>
    </row>
    <row r="219" spans="3:7" ht="15.75" thickBot="1">
      <c r="C219" s="9" t="s">
        <v>1886</v>
      </c>
      <c r="D219" s="10" t="s">
        <v>1899</v>
      </c>
      <c r="E219" s="10">
        <v>72</v>
      </c>
      <c r="F219" s="10" t="s">
        <v>1900</v>
      </c>
      <c r="G219" s="11" t="s">
        <v>1375</v>
      </c>
    </row>
    <row r="220" spans="3:7" ht="15.75" thickBot="1">
      <c r="C220" s="9" t="s">
        <v>1886</v>
      </c>
      <c r="D220" s="10" t="s">
        <v>1901</v>
      </c>
      <c r="E220" s="10">
        <v>261</v>
      </c>
      <c r="F220" s="10" t="s">
        <v>1902</v>
      </c>
      <c r="G220" s="11" t="s">
        <v>1375</v>
      </c>
    </row>
    <row r="221" spans="3:7" ht="15.75" thickBot="1">
      <c r="C221" s="9" t="s">
        <v>1886</v>
      </c>
      <c r="D221" s="10" t="s">
        <v>1903</v>
      </c>
      <c r="E221" s="10">
        <v>176</v>
      </c>
      <c r="F221" s="10" t="s">
        <v>1904</v>
      </c>
      <c r="G221" s="11" t="s">
        <v>1375</v>
      </c>
    </row>
    <row r="222" spans="3:7" ht="15.75" thickBot="1">
      <c r="C222" s="9" t="s">
        <v>1886</v>
      </c>
      <c r="D222" s="10" t="s">
        <v>1905</v>
      </c>
      <c r="E222" s="10">
        <v>30</v>
      </c>
      <c r="F222" s="10" t="s">
        <v>1906</v>
      </c>
      <c r="G222" s="11" t="s">
        <v>1375</v>
      </c>
    </row>
    <row r="223" spans="3:7" ht="15.75" thickBot="1">
      <c r="C223" s="9" t="s">
        <v>1886</v>
      </c>
      <c r="D223" s="10" t="s">
        <v>1907</v>
      </c>
      <c r="E223" s="10">
        <v>1</v>
      </c>
      <c r="F223" s="10" t="s">
        <v>1908</v>
      </c>
      <c r="G223" s="11" t="s">
        <v>1375</v>
      </c>
    </row>
    <row r="224" spans="3:7" ht="15.75" thickBot="1">
      <c r="C224" s="9" t="s">
        <v>1886</v>
      </c>
      <c r="D224" s="10" t="s">
        <v>1909</v>
      </c>
      <c r="E224" s="10">
        <v>41</v>
      </c>
      <c r="F224" s="10" t="s">
        <v>1910</v>
      </c>
      <c r="G224" s="11" t="s">
        <v>1375</v>
      </c>
    </row>
    <row r="225" spans="3:7" ht="15.75" thickBot="1">
      <c r="C225" s="9" t="s">
        <v>1886</v>
      </c>
      <c r="D225" s="10" t="s">
        <v>1911</v>
      </c>
      <c r="E225" s="10">
        <v>135</v>
      </c>
      <c r="F225" s="10" t="s">
        <v>1912</v>
      </c>
      <c r="G225" s="11" t="s">
        <v>1375</v>
      </c>
    </row>
    <row r="226" spans="3:7" ht="15.75" thickBot="1">
      <c r="C226" s="9" t="s">
        <v>1886</v>
      </c>
      <c r="D226" s="10" t="s">
        <v>1913</v>
      </c>
      <c r="E226" s="10">
        <v>8</v>
      </c>
      <c r="F226" s="10" t="s">
        <v>1914</v>
      </c>
      <c r="G226" s="11" t="s">
        <v>1375</v>
      </c>
    </row>
    <row r="227" spans="3:7" ht="15.75" thickBot="1">
      <c r="C227" s="9" t="s">
        <v>1886</v>
      </c>
      <c r="D227" s="10" t="s">
        <v>1915</v>
      </c>
      <c r="E227" s="10">
        <v>2</v>
      </c>
      <c r="F227" s="10" t="s">
        <v>1916</v>
      </c>
      <c r="G227" s="11" t="s">
        <v>1375</v>
      </c>
    </row>
    <row r="228" spans="3:7" ht="15.75" thickBot="1">
      <c r="C228" s="9" t="s">
        <v>1886</v>
      </c>
      <c r="D228" s="10" t="s">
        <v>1917</v>
      </c>
      <c r="E228" s="10">
        <v>1</v>
      </c>
      <c r="F228" s="10" t="s">
        <v>1918</v>
      </c>
      <c r="G228" s="11" t="s">
        <v>1375</v>
      </c>
    </row>
    <row r="229" spans="3:7" ht="15.75" thickBot="1">
      <c r="C229" s="9" t="s">
        <v>1886</v>
      </c>
      <c r="D229" s="10" t="s">
        <v>1919</v>
      </c>
      <c r="E229" s="10">
        <v>1</v>
      </c>
      <c r="F229" s="10" t="s">
        <v>1918</v>
      </c>
      <c r="G229" s="11" t="s">
        <v>1375</v>
      </c>
    </row>
    <row r="230" spans="3:7" ht="15.75" thickBot="1">
      <c r="C230" s="9" t="s">
        <v>1886</v>
      </c>
      <c r="D230" s="10" t="s">
        <v>1920</v>
      </c>
      <c r="E230" s="10">
        <v>1</v>
      </c>
      <c r="F230" s="10" t="s">
        <v>1918</v>
      </c>
      <c r="G230" s="11" t="s">
        <v>1375</v>
      </c>
    </row>
    <row r="231" spans="3:7" ht="15.75" thickBot="1">
      <c r="C231" s="9" t="s">
        <v>1886</v>
      </c>
      <c r="D231" s="10" t="s">
        <v>1921</v>
      </c>
      <c r="E231" s="10">
        <v>1</v>
      </c>
      <c r="F231" s="10" t="s">
        <v>1918</v>
      </c>
      <c r="G231" s="11" t="s">
        <v>1375</v>
      </c>
    </row>
    <row r="232" spans="3:7" ht="15.75" thickBot="1">
      <c r="C232" s="9" t="s">
        <v>1886</v>
      </c>
      <c r="D232" s="10" t="s">
        <v>1922</v>
      </c>
      <c r="E232" s="10">
        <v>25</v>
      </c>
      <c r="F232" s="10" t="s">
        <v>1923</v>
      </c>
      <c r="G232" s="11" t="s">
        <v>1375</v>
      </c>
    </row>
    <row r="233" spans="3:7" ht="15.75" thickBot="1">
      <c r="C233" s="9" t="s">
        <v>1924</v>
      </c>
      <c r="D233" s="10" t="s">
        <v>1925</v>
      </c>
      <c r="E233" s="10">
        <v>1000</v>
      </c>
      <c r="F233" s="10" t="s">
        <v>1926</v>
      </c>
      <c r="G233" s="11" t="s">
        <v>1375</v>
      </c>
    </row>
    <row r="234" spans="3:7" ht="15.75" thickBot="1">
      <c r="C234" s="9" t="s">
        <v>1927</v>
      </c>
      <c r="D234" s="10" t="s">
        <v>1928</v>
      </c>
      <c r="E234" s="10">
        <v>600</v>
      </c>
      <c r="F234" s="10" t="s">
        <v>1929</v>
      </c>
      <c r="G234" s="11" t="s">
        <v>1375</v>
      </c>
    </row>
    <row r="235" spans="3:7" ht="15.75" thickBot="1">
      <c r="C235" s="9" t="s">
        <v>1927</v>
      </c>
      <c r="D235" s="10" t="s">
        <v>1930</v>
      </c>
      <c r="E235" s="10">
        <v>920</v>
      </c>
      <c r="F235" s="10" t="s">
        <v>1931</v>
      </c>
      <c r="G235" s="11" t="s">
        <v>1375</v>
      </c>
    </row>
    <row r="236" spans="3:7" ht="15.75" thickBot="1">
      <c r="C236" s="9" t="s">
        <v>1932</v>
      </c>
      <c r="D236" s="10" t="s">
        <v>1933</v>
      </c>
      <c r="E236" s="10">
        <v>60</v>
      </c>
      <c r="F236" s="10" t="s">
        <v>1934</v>
      </c>
      <c r="G236" s="11" t="s">
        <v>1375</v>
      </c>
    </row>
    <row r="237" spans="3:7" ht="15.75" thickBot="1">
      <c r="C237" s="9" t="s">
        <v>1932</v>
      </c>
      <c r="D237" s="10" t="s">
        <v>1935</v>
      </c>
      <c r="E237" s="10">
        <v>1250</v>
      </c>
      <c r="F237" s="10" t="s">
        <v>1936</v>
      </c>
      <c r="G237" s="11" t="s">
        <v>1375</v>
      </c>
    </row>
    <row r="238" spans="3:7" ht="15.75" thickBot="1">
      <c r="C238" s="9" t="s">
        <v>1937</v>
      </c>
      <c r="D238" s="10" t="s">
        <v>1938</v>
      </c>
      <c r="E238" s="10">
        <v>533</v>
      </c>
      <c r="F238" s="10" t="s">
        <v>1939</v>
      </c>
      <c r="G238" s="11" t="s">
        <v>1400</v>
      </c>
    </row>
    <row r="239" spans="3:7" ht="15.75" thickBot="1">
      <c r="C239" s="9" t="s">
        <v>1940</v>
      </c>
      <c r="D239" s="10" t="s">
        <v>1941</v>
      </c>
      <c r="E239" s="10">
        <v>74</v>
      </c>
      <c r="F239" s="10" t="s">
        <v>1942</v>
      </c>
      <c r="G239" s="11" t="s">
        <v>1375</v>
      </c>
    </row>
    <row r="240" spans="3:7" ht="15.75" thickBot="1">
      <c r="C240" s="9" t="s">
        <v>1940</v>
      </c>
      <c r="D240" s="10" t="s">
        <v>1943</v>
      </c>
      <c r="E240" s="10">
        <v>196</v>
      </c>
      <c r="F240" s="10" t="s">
        <v>1944</v>
      </c>
      <c r="G240" s="11" t="s">
        <v>1375</v>
      </c>
    </row>
    <row r="241" spans="3:7" ht="15.75" thickBot="1">
      <c r="C241" s="9" t="s">
        <v>1945</v>
      </c>
      <c r="D241" s="10" t="s">
        <v>1946</v>
      </c>
      <c r="E241" s="10">
        <v>693</v>
      </c>
      <c r="F241" s="10" t="s">
        <v>1947</v>
      </c>
      <c r="G241" s="11" t="s">
        <v>1375</v>
      </c>
    </row>
    <row r="242" spans="3:7" ht="15.75" thickBot="1">
      <c r="C242" s="9" t="s">
        <v>1948</v>
      </c>
      <c r="D242" s="10" t="s">
        <v>1949</v>
      </c>
      <c r="E242" s="10">
        <v>160</v>
      </c>
      <c r="F242" s="10" t="s">
        <v>1950</v>
      </c>
      <c r="G242" s="12" t="s">
        <v>1397</v>
      </c>
    </row>
    <row r="243" spans="3:7" ht="15.75" thickBot="1">
      <c r="C243" s="9" t="s">
        <v>1948</v>
      </c>
      <c r="D243" s="10" t="s">
        <v>1951</v>
      </c>
      <c r="E243" s="10">
        <v>75</v>
      </c>
      <c r="F243" s="10" t="s">
        <v>1952</v>
      </c>
      <c r="G243" s="12" t="s">
        <v>1397</v>
      </c>
    </row>
    <row r="244" spans="3:7" ht="15.75" thickBot="1">
      <c r="C244" s="9" t="s">
        <v>1948</v>
      </c>
      <c r="D244" s="10" t="s">
        <v>1953</v>
      </c>
      <c r="E244" s="10">
        <v>11</v>
      </c>
      <c r="F244" s="10" t="s">
        <v>1954</v>
      </c>
      <c r="G244" s="12" t="s">
        <v>1397</v>
      </c>
    </row>
    <row r="245" spans="3:7" ht="15.75" thickBot="1">
      <c r="C245" s="9" t="s">
        <v>1955</v>
      </c>
      <c r="D245" s="10" t="s">
        <v>1956</v>
      </c>
      <c r="E245" s="10">
        <v>580</v>
      </c>
      <c r="F245" s="10" t="s">
        <v>1957</v>
      </c>
      <c r="G245" s="12" t="s">
        <v>1958</v>
      </c>
    </row>
    <row r="246" spans="3:7" ht="15.75" thickBot="1">
      <c r="C246" s="9" t="s">
        <v>1955</v>
      </c>
      <c r="D246" s="10" t="s">
        <v>1959</v>
      </c>
      <c r="E246" s="10">
        <v>139</v>
      </c>
      <c r="F246" s="10" t="s">
        <v>1960</v>
      </c>
      <c r="G246" s="12" t="s">
        <v>1958</v>
      </c>
    </row>
    <row r="247" spans="3:7" ht="15.75" thickBot="1">
      <c r="C247" s="9" t="s">
        <v>1961</v>
      </c>
      <c r="D247" s="10" t="s">
        <v>1962</v>
      </c>
      <c r="E247" s="10">
        <v>299</v>
      </c>
      <c r="F247" s="10" t="s">
        <v>1963</v>
      </c>
      <c r="G247" s="12" t="s">
        <v>1958</v>
      </c>
    </row>
    <row r="248" spans="3:7" ht="15.75" thickBot="1">
      <c r="C248" s="9" t="s">
        <v>1961</v>
      </c>
      <c r="D248" s="10" t="s">
        <v>1964</v>
      </c>
      <c r="E248" s="10">
        <v>51</v>
      </c>
      <c r="F248" s="10" t="s">
        <v>1965</v>
      </c>
      <c r="G248" s="12" t="s">
        <v>1958</v>
      </c>
    </row>
    <row r="249" spans="3:7" ht="15.75" thickBot="1">
      <c r="C249" s="9" t="s">
        <v>1966</v>
      </c>
      <c r="D249" s="10" t="s">
        <v>1967</v>
      </c>
      <c r="E249" s="10">
        <v>123</v>
      </c>
      <c r="F249" s="10" t="s">
        <v>1968</v>
      </c>
      <c r="G249" s="12" t="s">
        <v>1958</v>
      </c>
    </row>
    <row r="250" spans="3:7" ht="15.75" thickBot="1">
      <c r="C250" s="9" t="s">
        <v>1969</v>
      </c>
      <c r="D250" s="10" t="s">
        <v>1970</v>
      </c>
      <c r="E250" s="10">
        <v>96</v>
      </c>
      <c r="F250" s="10" t="s">
        <v>1971</v>
      </c>
      <c r="G250" s="12" t="s">
        <v>1397</v>
      </c>
    </row>
    <row r="251" spans="3:7" ht="15.75" thickBot="1">
      <c r="C251" s="9" t="s">
        <v>1969</v>
      </c>
      <c r="D251" s="10" t="s">
        <v>1972</v>
      </c>
      <c r="E251" s="10">
        <v>24</v>
      </c>
      <c r="F251" s="10" t="s">
        <v>1973</v>
      </c>
      <c r="G251" s="12" t="s">
        <v>1397</v>
      </c>
    </row>
    <row r="252" spans="3:7" ht="15.75" thickBot="1">
      <c r="C252" s="9" t="s">
        <v>1974</v>
      </c>
      <c r="D252" s="10" t="s">
        <v>1975</v>
      </c>
      <c r="E252" s="10">
        <v>130</v>
      </c>
      <c r="F252" s="10" t="s">
        <v>1976</v>
      </c>
      <c r="G252" s="12" t="s">
        <v>1958</v>
      </c>
    </row>
    <row r="253" spans="3:7" ht="15.75" thickBot="1">
      <c r="C253" s="9" t="s">
        <v>1977</v>
      </c>
      <c r="D253" s="10" t="s">
        <v>1978</v>
      </c>
      <c r="E253" s="10">
        <v>110</v>
      </c>
      <c r="F253" s="10" t="s">
        <v>1979</v>
      </c>
      <c r="G253" s="12" t="s">
        <v>1958</v>
      </c>
    </row>
    <row r="254" spans="3:7" ht="15.75" thickBot="1">
      <c r="C254" s="9" t="s">
        <v>1980</v>
      </c>
      <c r="D254" s="10" t="s">
        <v>1981</v>
      </c>
      <c r="E254" s="10">
        <v>90</v>
      </c>
      <c r="F254" s="10" t="s">
        <v>1982</v>
      </c>
      <c r="G254" s="12" t="s">
        <v>1958</v>
      </c>
    </row>
    <row r="255" spans="3:7" ht="15.75" thickBot="1">
      <c r="C255" s="9" t="s">
        <v>1983</v>
      </c>
      <c r="D255" s="10" t="s">
        <v>1984</v>
      </c>
      <c r="E255" s="10">
        <v>1020</v>
      </c>
      <c r="F255" s="10" t="s">
        <v>1985</v>
      </c>
      <c r="G255" s="12" t="s">
        <v>1958</v>
      </c>
    </row>
    <row r="256" spans="3:7" ht="15.75" thickBot="1">
      <c r="C256" s="9" t="s">
        <v>1986</v>
      </c>
      <c r="D256" s="10" t="s">
        <v>1987</v>
      </c>
      <c r="E256" s="10">
        <v>1174</v>
      </c>
      <c r="F256" s="10" t="s">
        <v>1988</v>
      </c>
      <c r="G256" s="12" t="s">
        <v>1958</v>
      </c>
    </row>
    <row r="257" spans="3:7" ht="15.75" thickBot="1">
      <c r="C257" s="9" t="s">
        <v>1986</v>
      </c>
      <c r="D257" s="10" t="s">
        <v>1989</v>
      </c>
      <c r="E257" s="10">
        <v>2952</v>
      </c>
      <c r="F257" s="10" t="s">
        <v>1990</v>
      </c>
      <c r="G257" s="12" t="s">
        <v>1958</v>
      </c>
    </row>
    <row r="258" spans="3:7" ht="15.75" thickBot="1">
      <c r="C258" s="9" t="s">
        <v>1991</v>
      </c>
      <c r="D258" s="10" t="s">
        <v>1992</v>
      </c>
      <c r="E258" s="10">
        <v>10</v>
      </c>
      <c r="F258" s="10" t="s">
        <v>1993</v>
      </c>
      <c r="G258" s="12" t="s">
        <v>1958</v>
      </c>
    </row>
    <row r="259" spans="3:7" ht="15.75" thickBot="1">
      <c r="C259" s="9" t="s">
        <v>1991</v>
      </c>
      <c r="D259" s="10" t="s">
        <v>1994</v>
      </c>
      <c r="E259" s="10">
        <v>41</v>
      </c>
      <c r="F259" s="10" t="s">
        <v>1995</v>
      </c>
      <c r="G259" s="12" t="s">
        <v>1958</v>
      </c>
    </row>
    <row r="260" spans="3:7" ht="15.75" thickBot="1">
      <c r="C260" s="9" t="s">
        <v>1991</v>
      </c>
      <c r="D260" s="10" t="s">
        <v>1996</v>
      </c>
      <c r="E260" s="10">
        <v>10</v>
      </c>
      <c r="F260" s="10" t="s">
        <v>1997</v>
      </c>
      <c r="G260" s="12" t="s">
        <v>1958</v>
      </c>
    </row>
    <row r="261" spans="3:7" ht="15.75" thickBot="1">
      <c r="C261" s="9" t="s">
        <v>1991</v>
      </c>
      <c r="D261" s="10" t="s">
        <v>1998</v>
      </c>
      <c r="E261" s="10">
        <v>17</v>
      </c>
      <c r="F261" s="10" t="s">
        <v>1999</v>
      </c>
      <c r="G261" s="12" t="s">
        <v>1958</v>
      </c>
    </row>
    <row r="262" spans="3:7" ht="15.75" thickBot="1">
      <c r="C262" s="9" t="s">
        <v>1991</v>
      </c>
      <c r="D262" s="10" t="s">
        <v>2000</v>
      </c>
      <c r="E262" s="10">
        <v>20</v>
      </c>
      <c r="F262" s="10" t="s">
        <v>2001</v>
      </c>
      <c r="G262" s="12" t="s">
        <v>1958</v>
      </c>
    </row>
    <row r="263" spans="3:7" ht="15.75" thickBot="1">
      <c r="C263" s="9" t="s">
        <v>1991</v>
      </c>
      <c r="D263" s="10" t="s">
        <v>2002</v>
      </c>
      <c r="E263" s="10">
        <v>84</v>
      </c>
      <c r="F263" s="10" t="s">
        <v>2003</v>
      </c>
      <c r="G263" s="12" t="s">
        <v>1958</v>
      </c>
    </row>
    <row r="264" spans="3:7" ht="15.75" thickBot="1">
      <c r="C264" s="9" t="s">
        <v>1991</v>
      </c>
      <c r="D264" s="10" t="s">
        <v>2004</v>
      </c>
      <c r="E264" s="10">
        <v>22</v>
      </c>
      <c r="F264" s="10" t="s">
        <v>2005</v>
      </c>
      <c r="G264" s="12" t="s">
        <v>1958</v>
      </c>
    </row>
    <row r="265" spans="3:7" ht="15.75" thickBot="1">
      <c r="C265" s="9" t="s">
        <v>2006</v>
      </c>
      <c r="D265" s="10" t="s">
        <v>2007</v>
      </c>
      <c r="E265" s="10">
        <v>154</v>
      </c>
      <c r="F265" s="10" t="s">
        <v>2008</v>
      </c>
      <c r="G265" s="12" t="s">
        <v>1958</v>
      </c>
    </row>
    <row r="266" spans="3:7" ht="15.75" thickBot="1">
      <c r="C266" s="9" t="s">
        <v>2006</v>
      </c>
      <c r="D266" s="10" t="s">
        <v>2009</v>
      </c>
      <c r="E266" s="10">
        <v>36</v>
      </c>
      <c r="F266" s="10" t="s">
        <v>2010</v>
      </c>
      <c r="G266" s="12" t="s">
        <v>1958</v>
      </c>
    </row>
    <row r="267" spans="3:7" ht="15.75" thickBot="1">
      <c r="C267" s="9" t="s">
        <v>2006</v>
      </c>
      <c r="D267" s="10" t="s">
        <v>2011</v>
      </c>
      <c r="E267" s="10">
        <v>7</v>
      </c>
      <c r="F267" s="10" t="s">
        <v>2012</v>
      </c>
      <c r="G267" s="12" t="s">
        <v>1958</v>
      </c>
    </row>
    <row r="268" spans="3:7" ht="15.75" thickBot="1">
      <c r="C268" s="9" t="s">
        <v>2006</v>
      </c>
      <c r="D268" s="10" t="s">
        <v>2013</v>
      </c>
      <c r="E268" s="10">
        <v>2</v>
      </c>
      <c r="F268" s="10" t="s">
        <v>2014</v>
      </c>
      <c r="G268" s="12" t="s">
        <v>1958</v>
      </c>
    </row>
    <row r="269" spans="3:7" ht="15.75" thickBot="1">
      <c r="C269" s="9" t="s">
        <v>2006</v>
      </c>
      <c r="D269" s="10" t="s">
        <v>2015</v>
      </c>
      <c r="E269" s="10">
        <v>25</v>
      </c>
      <c r="F269" s="10" t="s">
        <v>2016</v>
      </c>
      <c r="G269" s="12" t="s">
        <v>1958</v>
      </c>
    </row>
    <row r="270" spans="3:7" ht="15.75" thickBot="1">
      <c r="C270" s="9" t="s">
        <v>2017</v>
      </c>
      <c r="D270" s="10" t="s">
        <v>2018</v>
      </c>
      <c r="E270" s="10">
        <v>158</v>
      </c>
      <c r="F270" s="10" t="s">
        <v>2019</v>
      </c>
      <c r="G270" s="12" t="s">
        <v>1958</v>
      </c>
    </row>
    <row r="271" spans="3:7" ht="15.75" thickBot="1">
      <c r="C271" s="9" t="s">
        <v>2017</v>
      </c>
      <c r="D271" s="10" t="s">
        <v>2020</v>
      </c>
      <c r="E271" s="10">
        <v>1</v>
      </c>
      <c r="F271" s="10" t="s">
        <v>2021</v>
      </c>
      <c r="G271" s="12" t="s">
        <v>1958</v>
      </c>
    </row>
    <row r="272" spans="3:7" ht="15.75" thickBot="1">
      <c r="C272" s="9" t="s">
        <v>2022</v>
      </c>
      <c r="D272" s="10" t="s">
        <v>2023</v>
      </c>
      <c r="E272" s="10">
        <v>1992</v>
      </c>
      <c r="F272" s="10" t="s">
        <v>2024</v>
      </c>
      <c r="G272" s="12" t="s">
        <v>1958</v>
      </c>
    </row>
    <row r="273" spans="3:7" ht="15.75" thickBot="1">
      <c r="C273" s="9" t="s">
        <v>2025</v>
      </c>
      <c r="D273" s="10" t="s">
        <v>2026</v>
      </c>
      <c r="E273" s="10">
        <v>55</v>
      </c>
      <c r="F273" s="10" t="s">
        <v>2027</v>
      </c>
      <c r="G273" s="12" t="s">
        <v>1958</v>
      </c>
    </row>
    <row r="274" spans="3:7" ht="15.75" thickBot="1">
      <c r="C274" s="9" t="s">
        <v>2028</v>
      </c>
      <c r="D274" s="10" t="s">
        <v>2029</v>
      </c>
      <c r="E274" s="10">
        <v>80</v>
      </c>
      <c r="F274" s="10" t="s">
        <v>2030</v>
      </c>
      <c r="G274" s="12" t="s">
        <v>1958</v>
      </c>
    </row>
    <row r="275" spans="3:7" ht="15.75" thickBot="1">
      <c r="C275" s="9" t="s">
        <v>2031</v>
      </c>
      <c r="D275" s="10" t="s">
        <v>2032</v>
      </c>
      <c r="E275" s="10">
        <v>50</v>
      </c>
      <c r="F275" s="10" t="s">
        <v>1466</v>
      </c>
      <c r="G275" s="12" t="s">
        <v>1958</v>
      </c>
    </row>
    <row r="276" spans="3:7" ht="15.75" thickBot="1">
      <c r="C276" s="9" t="s">
        <v>2033</v>
      </c>
      <c r="D276" s="10" t="s">
        <v>2034</v>
      </c>
      <c r="E276" s="10">
        <v>79</v>
      </c>
      <c r="F276" s="10" t="s">
        <v>2035</v>
      </c>
      <c r="G276" s="12" t="s">
        <v>1958</v>
      </c>
    </row>
    <row r="277" spans="3:7" ht="15.75" thickBot="1">
      <c r="C277" s="9" t="s">
        <v>2036</v>
      </c>
      <c r="D277" s="10" t="s">
        <v>2032</v>
      </c>
      <c r="E277" s="10">
        <v>50</v>
      </c>
      <c r="F277" s="10" t="s">
        <v>1466</v>
      </c>
      <c r="G277" s="12" t="s">
        <v>1958</v>
      </c>
    </row>
    <row r="278" spans="3:7" ht="15.75" thickBot="1">
      <c r="C278" s="9" t="s">
        <v>2037</v>
      </c>
      <c r="D278" s="10" t="s">
        <v>2038</v>
      </c>
      <c r="E278" s="10">
        <v>104</v>
      </c>
      <c r="F278" s="10" t="s">
        <v>2039</v>
      </c>
      <c r="G278" s="12" t="s">
        <v>1958</v>
      </c>
    </row>
    <row r="279" spans="3:7" ht="15.75" thickBot="1">
      <c r="C279" s="9" t="s">
        <v>2040</v>
      </c>
      <c r="D279" s="10" t="s">
        <v>2041</v>
      </c>
      <c r="E279" s="10">
        <v>60</v>
      </c>
      <c r="F279" s="10" t="s">
        <v>1934</v>
      </c>
      <c r="G279" s="12" t="s">
        <v>1958</v>
      </c>
    </row>
    <row r="280" spans="3:7" ht="15.75" thickBot="1">
      <c r="C280" s="9" t="s">
        <v>2042</v>
      </c>
      <c r="D280" s="10" t="s">
        <v>2043</v>
      </c>
      <c r="E280" s="10">
        <v>182</v>
      </c>
      <c r="F280" s="10" t="s">
        <v>2044</v>
      </c>
      <c r="G280" s="12" t="s">
        <v>1958</v>
      </c>
    </row>
    <row r="281" spans="3:7" ht="15.75" thickBot="1">
      <c r="C281" s="9" t="s">
        <v>2042</v>
      </c>
      <c r="D281" s="10" t="s">
        <v>2045</v>
      </c>
      <c r="E281" s="10">
        <v>45</v>
      </c>
      <c r="F281" s="10" t="s">
        <v>2046</v>
      </c>
      <c r="G281" s="12" t="s">
        <v>1958</v>
      </c>
    </row>
    <row r="282" spans="3:7" ht="15.75" thickBot="1">
      <c r="C282" s="9" t="s">
        <v>2042</v>
      </c>
      <c r="D282" s="10" t="s">
        <v>2047</v>
      </c>
      <c r="E282" s="10">
        <v>18</v>
      </c>
      <c r="F282" s="10" t="s">
        <v>2048</v>
      </c>
      <c r="G282" s="12" t="s">
        <v>1958</v>
      </c>
    </row>
    <row r="283" spans="3:7" ht="15.75" thickBot="1">
      <c r="C283" s="9" t="s">
        <v>2042</v>
      </c>
      <c r="D283" s="10" t="s">
        <v>2049</v>
      </c>
      <c r="E283" s="10">
        <v>39</v>
      </c>
      <c r="F283" s="10" t="s">
        <v>2050</v>
      </c>
      <c r="G283" s="12" t="s">
        <v>1958</v>
      </c>
    </row>
    <row r="284" spans="3:7" ht="15.75" thickBot="1">
      <c r="C284" s="9" t="s">
        <v>2042</v>
      </c>
      <c r="D284" s="10" t="s">
        <v>2051</v>
      </c>
      <c r="E284" s="10">
        <v>12</v>
      </c>
      <c r="F284" s="10" t="s">
        <v>2052</v>
      </c>
      <c r="G284" s="12" t="s">
        <v>1958</v>
      </c>
    </row>
    <row r="285" spans="3:7" ht="15.75" thickBot="1">
      <c r="C285" s="9" t="s">
        <v>2053</v>
      </c>
      <c r="D285" s="10" t="s">
        <v>2026</v>
      </c>
      <c r="E285" s="10">
        <v>180</v>
      </c>
      <c r="F285" s="10" t="s">
        <v>2054</v>
      </c>
      <c r="G285" s="12" t="s">
        <v>1958</v>
      </c>
    </row>
    <row r="286" spans="3:7" ht="15.75" thickBot="1">
      <c r="C286" s="9" t="s">
        <v>2055</v>
      </c>
      <c r="D286" s="10" t="s">
        <v>2056</v>
      </c>
      <c r="E286" s="10">
        <v>80</v>
      </c>
      <c r="F286" s="10" t="s">
        <v>2030</v>
      </c>
      <c r="G286" s="12" t="s">
        <v>1958</v>
      </c>
    </row>
    <row r="287" spans="3:7" ht="15.75" thickBot="1">
      <c r="C287" s="9" t="s">
        <v>2055</v>
      </c>
      <c r="D287" s="10" t="s">
        <v>2057</v>
      </c>
      <c r="E287" s="10">
        <v>20</v>
      </c>
      <c r="F287" s="10" t="s">
        <v>2058</v>
      </c>
      <c r="G287" s="12" t="s">
        <v>1958</v>
      </c>
    </row>
    <row r="288" spans="3:7" ht="15.75" thickBot="1">
      <c r="C288" s="9" t="s">
        <v>2059</v>
      </c>
      <c r="D288" s="10" t="s">
        <v>2060</v>
      </c>
      <c r="E288" s="10">
        <v>326</v>
      </c>
      <c r="F288" s="10" t="s">
        <v>2061</v>
      </c>
      <c r="G288" s="12" t="s">
        <v>1958</v>
      </c>
    </row>
    <row r="289" spans="3:7" ht="15.75" thickBot="1">
      <c r="C289" s="9" t="s">
        <v>2059</v>
      </c>
      <c r="D289" s="10" t="s">
        <v>2062</v>
      </c>
      <c r="E289" s="10">
        <v>99</v>
      </c>
      <c r="F289" s="10" t="s">
        <v>2063</v>
      </c>
      <c r="G289" s="12" t="s">
        <v>1958</v>
      </c>
    </row>
    <row r="290" spans="3:7" ht="15.75" thickBot="1">
      <c r="C290" s="9" t="s">
        <v>2064</v>
      </c>
      <c r="D290" s="10" t="s">
        <v>2065</v>
      </c>
      <c r="E290" s="10">
        <v>50</v>
      </c>
      <c r="F290" s="10" t="s">
        <v>1466</v>
      </c>
      <c r="G290" s="12" t="s">
        <v>1958</v>
      </c>
    </row>
    <row r="291" spans="3:7" ht="15.75" thickBot="1">
      <c r="C291" s="9" t="s">
        <v>2066</v>
      </c>
      <c r="D291" s="10" t="s">
        <v>2067</v>
      </c>
      <c r="E291" s="10">
        <v>694</v>
      </c>
      <c r="F291" s="10" t="s">
        <v>2068</v>
      </c>
      <c r="G291" s="12" t="s">
        <v>1958</v>
      </c>
    </row>
    <row r="292" spans="3:7" ht="15.75" thickBot="1">
      <c r="C292" s="9" t="s">
        <v>2066</v>
      </c>
      <c r="D292" s="10" t="s">
        <v>2069</v>
      </c>
      <c r="E292" s="10">
        <v>146</v>
      </c>
      <c r="F292" s="10" t="s">
        <v>2070</v>
      </c>
      <c r="G292" s="12" t="s">
        <v>1958</v>
      </c>
    </row>
    <row r="293" spans="3:7" ht="15.75" thickBot="1">
      <c r="C293" s="9" t="s">
        <v>2071</v>
      </c>
      <c r="D293" s="10" t="s">
        <v>2072</v>
      </c>
      <c r="E293" s="10">
        <v>95</v>
      </c>
      <c r="F293" s="10" t="s">
        <v>2073</v>
      </c>
      <c r="G293" s="12" t="s">
        <v>1958</v>
      </c>
    </row>
    <row r="294" spans="3:7" ht="15.75" thickBot="1">
      <c r="C294" s="9" t="s">
        <v>2074</v>
      </c>
      <c r="D294" s="10" t="s">
        <v>2075</v>
      </c>
      <c r="E294" s="10">
        <v>698</v>
      </c>
      <c r="F294" s="10" t="s">
        <v>2076</v>
      </c>
      <c r="G294" s="12" t="s">
        <v>1958</v>
      </c>
    </row>
    <row r="295" spans="3:7" ht="15.75" thickBot="1">
      <c r="C295" s="9" t="s">
        <v>2074</v>
      </c>
      <c r="D295" s="10" t="s">
        <v>2077</v>
      </c>
      <c r="E295" s="10">
        <v>330</v>
      </c>
      <c r="F295" s="10" t="s">
        <v>2078</v>
      </c>
      <c r="G295" s="12" t="s">
        <v>1958</v>
      </c>
    </row>
    <row r="296" spans="3:7" ht="15.75" thickBot="1">
      <c r="C296" s="9" t="s">
        <v>2079</v>
      </c>
      <c r="D296" s="10" t="s">
        <v>2080</v>
      </c>
      <c r="E296" s="10">
        <v>1500</v>
      </c>
      <c r="F296" s="10" t="s">
        <v>2081</v>
      </c>
      <c r="G296" s="12" t="s">
        <v>1958</v>
      </c>
    </row>
    <row r="297" spans="3:7" ht="15.75" thickBot="1">
      <c r="C297" s="9" t="s">
        <v>2082</v>
      </c>
      <c r="D297" s="10" t="s">
        <v>2083</v>
      </c>
      <c r="E297" s="10">
        <v>200</v>
      </c>
      <c r="F297" s="10" t="s">
        <v>1430</v>
      </c>
      <c r="G297" s="12" t="s">
        <v>1397</v>
      </c>
    </row>
    <row r="298" spans="3:7" ht="15.75" thickBot="1">
      <c r="C298" s="9" t="s">
        <v>2084</v>
      </c>
      <c r="D298" s="10" t="s">
        <v>2085</v>
      </c>
      <c r="E298" s="10">
        <v>40</v>
      </c>
      <c r="F298" s="10" t="s">
        <v>2086</v>
      </c>
      <c r="G298" s="12" t="s">
        <v>1397</v>
      </c>
    </row>
    <row r="299" spans="3:7" ht="15.75" thickBot="1">
      <c r="C299" s="9" t="s">
        <v>2087</v>
      </c>
      <c r="D299" s="10" t="s">
        <v>2088</v>
      </c>
      <c r="E299" s="10">
        <v>50</v>
      </c>
      <c r="F299" s="10" t="s">
        <v>1466</v>
      </c>
      <c r="G299" s="12" t="s">
        <v>1397</v>
      </c>
    </row>
    <row r="300" spans="3:7" ht="15.75" thickBot="1">
      <c r="C300" s="9" t="s">
        <v>2089</v>
      </c>
      <c r="D300" s="10" t="s">
        <v>2090</v>
      </c>
      <c r="E300" s="10">
        <v>100</v>
      </c>
      <c r="F300" s="10" t="s">
        <v>1524</v>
      </c>
      <c r="G300" s="12" t="s">
        <v>1397</v>
      </c>
    </row>
    <row r="301" spans="3:7" ht="15.75" thickBot="1">
      <c r="C301" s="9" t="s">
        <v>2091</v>
      </c>
      <c r="D301" s="10" t="s">
        <v>2092</v>
      </c>
      <c r="E301" s="10">
        <v>150</v>
      </c>
      <c r="F301" s="10" t="s">
        <v>2093</v>
      </c>
      <c r="G301" s="12" t="s">
        <v>1397</v>
      </c>
    </row>
    <row r="302" spans="3:7" ht="15.75" thickBot="1">
      <c r="C302" s="9" t="s">
        <v>2094</v>
      </c>
      <c r="D302" s="10" t="s">
        <v>2095</v>
      </c>
      <c r="E302" s="10">
        <v>100</v>
      </c>
      <c r="F302" s="10" t="s">
        <v>2096</v>
      </c>
      <c r="G302" s="11" t="s">
        <v>1375</v>
      </c>
    </row>
    <row r="303" spans="3:7" ht="15.75" thickBot="1">
      <c r="C303" s="9" t="s">
        <v>2097</v>
      </c>
      <c r="D303" s="10" t="s">
        <v>2098</v>
      </c>
      <c r="E303" s="10">
        <v>70</v>
      </c>
      <c r="F303" s="10" t="s">
        <v>2099</v>
      </c>
      <c r="G303" s="11" t="s">
        <v>1375</v>
      </c>
    </row>
    <row r="304" spans="3:7" ht="15.75" thickBot="1">
      <c r="C304" s="9" t="s">
        <v>2100</v>
      </c>
      <c r="D304" s="10" t="s">
        <v>2032</v>
      </c>
      <c r="E304" s="10">
        <v>50</v>
      </c>
      <c r="F304" s="10" t="s">
        <v>1466</v>
      </c>
      <c r="G304" s="11" t="s">
        <v>1400</v>
      </c>
    </row>
    <row r="305" spans="3:7" ht="15.75" thickBot="1">
      <c r="C305" s="9" t="s">
        <v>2101</v>
      </c>
      <c r="D305" s="10" t="s">
        <v>2102</v>
      </c>
      <c r="E305" s="10">
        <v>120</v>
      </c>
      <c r="F305" s="10" t="s">
        <v>2103</v>
      </c>
      <c r="G305" s="12" t="s">
        <v>1958</v>
      </c>
    </row>
    <row r="306" spans="3:7" ht="15.75" thickBot="1">
      <c r="C306" s="9" t="s">
        <v>2101</v>
      </c>
      <c r="D306" s="10" t="s">
        <v>2104</v>
      </c>
      <c r="E306" s="10">
        <v>100</v>
      </c>
      <c r="F306" s="10" t="s">
        <v>2105</v>
      </c>
      <c r="G306" s="12" t="s">
        <v>1958</v>
      </c>
    </row>
    <row r="307" spans="3:7" ht="15.75" thickBot="1">
      <c r="C307" s="9" t="s">
        <v>2101</v>
      </c>
      <c r="D307" s="10" t="s">
        <v>2106</v>
      </c>
      <c r="E307" s="10">
        <v>100</v>
      </c>
      <c r="F307" s="10" t="s">
        <v>2105</v>
      </c>
      <c r="G307" s="12" t="s">
        <v>1958</v>
      </c>
    </row>
    <row r="308" spans="3:7" ht="15.75" thickBot="1">
      <c r="C308" s="9" t="s">
        <v>2107</v>
      </c>
      <c r="D308" s="10" t="s">
        <v>2108</v>
      </c>
      <c r="E308" s="10">
        <v>1650</v>
      </c>
      <c r="F308" s="10" t="s">
        <v>2109</v>
      </c>
      <c r="G308" s="12" t="s">
        <v>1958</v>
      </c>
    </row>
    <row r="309" spans="3:7" ht="15.75" thickBot="1">
      <c r="C309" s="9" t="s">
        <v>2110</v>
      </c>
      <c r="D309" s="10" t="s">
        <v>2111</v>
      </c>
      <c r="E309" s="10">
        <v>350</v>
      </c>
      <c r="F309" s="10" t="s">
        <v>2112</v>
      </c>
      <c r="G309" s="12" t="s">
        <v>1958</v>
      </c>
    </row>
    <row r="310" spans="3:7" ht="15.75" thickBot="1">
      <c r="C310" s="9" t="s">
        <v>2113</v>
      </c>
      <c r="D310" s="10" t="s">
        <v>2114</v>
      </c>
      <c r="E310" s="10">
        <v>300</v>
      </c>
      <c r="F310" s="10" t="s">
        <v>1863</v>
      </c>
      <c r="G310" s="12" t="s">
        <v>1958</v>
      </c>
    </row>
    <row r="311" spans="3:7" ht="15.75" thickBot="1">
      <c r="C311" s="9" t="s">
        <v>2115</v>
      </c>
      <c r="D311" s="10" t="s">
        <v>2116</v>
      </c>
      <c r="E311" s="10">
        <v>188</v>
      </c>
      <c r="F311" s="10" t="s">
        <v>2117</v>
      </c>
      <c r="G311" s="12" t="s">
        <v>1958</v>
      </c>
    </row>
    <row r="312" spans="3:7" ht="15.75" thickBot="1">
      <c r="C312" s="9" t="s">
        <v>2118</v>
      </c>
      <c r="D312" s="10" t="s">
        <v>2119</v>
      </c>
      <c r="E312" s="10">
        <v>600</v>
      </c>
      <c r="F312" s="10" t="s">
        <v>2120</v>
      </c>
      <c r="G312" s="12" t="s">
        <v>1397</v>
      </c>
    </row>
    <row r="313" spans="3:7">
      <c r="C313" s="13" t="s">
        <v>2118</v>
      </c>
      <c r="D313" s="14" t="s">
        <v>2121</v>
      </c>
      <c r="E313" s="14">
        <v>52</v>
      </c>
      <c r="F313" s="14" t="s">
        <v>2122</v>
      </c>
      <c r="G313" s="15" t="s">
        <v>1397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f2f55d6-af6e-4553-b49e-dc8f1686e992">
      <Terms xmlns="http://schemas.microsoft.com/office/infopath/2007/PartnerControls"/>
    </lcf76f155ced4ddcb4097134ff3c332f>
    <TaxCatchAll xmlns="fedfa7f7-5270-4b24-ab35-28b2426d7f1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D9E3EF493C7E2449C4FC41B7171B4D8" ma:contentTypeVersion="12" ma:contentTypeDescription="Crear nuevo documento." ma:contentTypeScope="" ma:versionID="fe7863d4b430e7ba6494a6e8c99e8c71">
  <xsd:schema xmlns:xsd="http://www.w3.org/2001/XMLSchema" xmlns:xs="http://www.w3.org/2001/XMLSchema" xmlns:p="http://schemas.microsoft.com/office/2006/metadata/properties" xmlns:ns2="df2f55d6-af6e-4553-b49e-dc8f1686e992" xmlns:ns3="fedfa7f7-5270-4b24-ab35-28b2426d7f1a" targetNamespace="http://schemas.microsoft.com/office/2006/metadata/properties" ma:root="true" ma:fieldsID="cf4ffdbcf8608fd81dd1a24539c47670" ns2:_="" ns3:_="">
    <xsd:import namespace="df2f55d6-af6e-4553-b49e-dc8f1686e992"/>
    <xsd:import namespace="fedfa7f7-5270-4b24-ab35-28b2426d7f1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2f55d6-af6e-4553-b49e-dc8f1686e9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7c93782a-cc5e-4a24-9981-bfe21b1ae74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edfa7f7-5270-4b24-ab35-28b2426d7f1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599bc1-ac92-438e-89e5-763c5455b9f3}" ma:internalName="TaxCatchAll" ma:showField="CatchAllData" ma:web="fedfa7f7-5270-4b24-ab35-28b2426d7f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A083BD-7899-4076-B35F-47C6BE850C18}">
  <ds:schemaRefs>
    <ds:schemaRef ds:uri="http://schemas.microsoft.com/office/2006/metadata/properties"/>
    <ds:schemaRef ds:uri="http://schemas.microsoft.com/office/infopath/2007/PartnerControls"/>
    <ds:schemaRef ds:uri="df2f55d6-af6e-4553-b49e-dc8f1686e992"/>
    <ds:schemaRef ds:uri="fedfa7f7-5270-4b24-ab35-28b2426d7f1a"/>
  </ds:schemaRefs>
</ds:datastoreItem>
</file>

<file path=customXml/itemProps2.xml><?xml version="1.0" encoding="utf-8"?>
<ds:datastoreItem xmlns:ds="http://schemas.openxmlformats.org/officeDocument/2006/customXml" ds:itemID="{36D82B9A-BB81-4E40-8049-11F2FCCDEA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2f55d6-af6e-4553-b49e-dc8f1686e992"/>
    <ds:schemaRef ds:uri="fedfa7f7-5270-4b24-ab35-28b2426d7f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64DC63-79DA-4450-B99C-FF15CF830415}">
  <ds:schemaRefs>
    <ds:schemaRef ds:uri="http://schemas.microsoft.com/sharepoint/v3/contenttype/forms"/>
  </ds:schemaRefs>
</ds:datastoreItem>
</file>

<file path=docMetadata/LabelInfo.xml><?xml version="1.0" encoding="utf-8"?>
<clbl:labelList xmlns:clbl="http://schemas.microsoft.com/office/2020/mipLabelMetadata">
  <clbl:label id="{807a0fc8-cb42-40af-a00c-19cfd436a790}" enabled="0" method="" siteId="{807a0fc8-cb42-40af-a00c-19cfd436a79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Instructivo</vt:lpstr>
      <vt:lpstr>Plan de Acción</vt:lpstr>
      <vt:lpstr>conpes</vt:lpstr>
      <vt:lpstr>Hoja2</vt:lpstr>
      <vt:lpstr>BASE</vt:lpstr>
      <vt:lpstr>PENDIENTES POR APROBAR</vt:lpstr>
      <vt:lpstr>INDICADOR TERRITORIAL</vt:lpstr>
      <vt:lpstr>Sheet1</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Paola Andrea López Jaramillo</cp:lastModifiedBy>
  <cp:revision/>
  <dcterms:created xsi:type="dcterms:W3CDTF">2023-12-13T19:24:49Z</dcterms:created>
  <dcterms:modified xsi:type="dcterms:W3CDTF">2026-05-14T20:00:27Z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0x0101002D9E3EF493C7E2449C4FC41B7171B4D8</vt:lpwstr>
  </property>
  <property fmtid="{D5CDD505-2E9C-101B-9397-08002B2CF9AE}" pid="3" name="MediaServiceImageTags">
    <vt:lpwstr/>
  </property>
</Properties>
</file>