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dperdomo\Desktop\"/>
    </mc:Choice>
  </mc:AlternateContent>
  <xr:revisionPtr revIDLastSave="0" documentId="8_{B9B828EF-9274-4683-8054-9EC68B458EAC}" xr6:coauthVersionLast="47" xr6:coauthVersionMax="47" xr10:uidLastSave="{00000000-0000-0000-0000-000000000000}"/>
  <bookViews>
    <workbookView xWindow="-120" yWindow="-120" windowWidth="20730" windowHeight="11040" xr2:uid="{28EBCAB9-8837-4981-9A6B-7E6084DD7D9E}"/>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<sst xmlns="http://schemas.openxmlformats.org/spreadsheetml/2006/main" count="37" uniqueCount="35">
  <si>
    <t>Nombre de la Entidad:</t>
  </si>
  <si>
    <t>Ministerio de Igualdad y Equidad</t>
  </si>
  <si>
    <t>Periodo Evaluado:</t>
  </si>
  <si>
    <t>2025 - I</t>
  </si>
  <si>
    <t>Estado del sistema de Control Interno de la entidad</t>
  </si>
  <si>
    <t>Conclusión general sobre la evaluación del Sistema de Control Interno</t>
  </si>
  <si>
    <t>¿Están todos los componentes operando juntos y de manera integrada? (Si / en proceso / No) (Justifique su respuesta):</t>
  </si>
  <si>
    <t>No</t>
  </si>
  <si>
    <t>Los componentes del sistema de control interno aún no están integrados. Durante el periodo evaluado, la entidad creo los borradores de políticas, procedimientos, manuales y lineamientos clave como: administración de riesgos, plan de acción, líneas de defensa, planes de mejoramiento y seguridad digital.</t>
  </si>
  <si>
    <t>¿Es efectivo el sistema de control interno para los objetivos evaluados? (Si/No) (Justifique su respuesta):</t>
  </si>
  <si>
    <t xml:space="preserve">En el marco de la implementación de los sistemas de gestión y control interno, la evaluación realizada revela deficiencias en el diseño y la ejecución de políticas y procedimientos de control. En particular, se identifica debilidades en la apropiación de la evaluación y mitigación de riesgos por parte de los responsables en cada dependencia de la entidad, así como la carencia de un esquema integral que permita estructurar el diseño, la implementación, la validación y el seguimiento de actividades de control. Estas deficiencias limitan la capacidad de la organización para respaldar el cumplimiento de sus objetivos institucionales. </t>
  </si>
  <si>
    <t>La entidad cuenta dentro de su Sistema de Control Interno, con una institucionalidad (Líneas de defensa)  que le permita la toma de decisiones frente al control (Si/No) (Justifique su respuesta):</t>
  </si>
  <si>
    <t>Si bien se avanzó en la definición del esquema de líneas de defensa que establece las responsabilidades y los flujos de información necesarios para la supervisión efectiva, no se ha comunicado la responsabilidad individual a los funcionarios y contratistas de entidad en el desarrollo y mantenimiento del control interno, la ausencia de este marco estructurado dificulta la toma de decisiones en materia de control y gestión de riesgos, lo que compromete la efectividad del sistema de control interno en todos los niveles del Ministerio.</t>
  </si>
  <si>
    <t>Componente</t>
  </si>
  <si>
    <t>¿El componente está presente y funcionando?</t>
  </si>
  <si>
    <t>Nivel de Cumplimiento componente</t>
  </si>
  <si>
    <r>
      <rPr>
        <u/>
        <sz val="12"/>
        <color theme="0"/>
        <rFont val="Arial"/>
        <family val="2"/>
      </rPr>
      <t xml:space="preserve"> Estado actual:</t>
    </r>
    <r>
      <rPr>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</si>
  <si>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</si>
  <si>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</si>
  <si>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</si>
  <si>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</si>
  <si>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2"/>
        <rFont val="Arial"/>
        <family val="2"/>
      </rPr>
      <t>Fortalezas:</t>
    </r>
    <r>
      <rPr>
        <sz val="12"/>
        <rFont val="Arial"/>
        <family val="2"/>
      </rPr>
      <t xml:space="preserve">
- La entidad avanzó en el fortalecimiento de la cultura ética mediante la elaboración y formalización del Código de Integridad, aprobado en la II Sesión del Comité Institucional de Gestión el 22 de mayo de 2025. Este instrumento promueve principios de transparencia, responsabilidad y ética pública, consolidando un ambiente organizacional basado en valores.
- Se formalizó y divulgó la Guía de Gestión de Conflictos de Interés, que establece directrices para la prevención, identificación y gestión de posibles conflictos tanto en servidores como en contratistas, reforzando la imparcialidad en la toma de decisiones.
- El Acuerdo de Confidencialidad, aprobado y socializado en abril y mayo de 2025, definió parámetros para el manejo de información pública, clasificada y reservada, fortaleciendo la cultura de reserva y protección de datos institucional.
- La formalización y socialización del Manual de Supervisión e Interventoría permitió estandarizar procesos y responsabilidades en la gestión contractual, favoreciendo el cumplimiento de objetivos, la transparencia y la eficiencia en el uso de recursos públicos.
</t>
    </r>
    <r>
      <rPr>
        <b/>
        <sz val="12"/>
        <rFont val="Arial"/>
        <family val="2"/>
      </rPr>
      <t>Debilidades:</t>
    </r>
    <r>
      <rPr>
        <sz val="12"/>
        <rFont val="Arial"/>
        <family val="2"/>
      </rPr>
      <t xml:space="preserve">
-Aunque se formalizó la Guía de Conflictos de Interés y el Código de Integridad, la entidad carece de procedimientos que regulen su aplicación, seguimiento y evaluación, lo que limita su impacto práctico.
-A pesar de contar con un Acuerdo de Confidencialidad, no se ha definido una política integral ni un procedimiento para el manejo de información privilegiada, clasificada o sensible, generando riesgos en su protección.
-No se evidencia cómo la línea de denuncia interna retroalimenta la gestión de riesgos o los procesos estratégicos, lo que limita su utilidad como mecanismo preventivo.
-Ausencia de formalización y socialización de un procedimiento para aplicar la Política de Administración del Riesgo, especialmente en lo relativo a la actualización de la matriz y los niveles de aceptación del riesgo.
-Las actividades de ingreso, permanencia y retiro de personal no cuentan con procedimientos formalizados y vigentes, lo que afecta la gestión integral del talento humano.
-No se ha comunicado la responsabilidad individual a los funcionarios y contratistas de entidad en el desarrollo y mantenimiento del control interno, debilitando la apropiación del modelo de líneas de defensa.
-La información de la segunda y tercera línea de defensa no se utiliza de manera efectiva en la toma de decisiones estratégicas, pese a que existen mecanismos diseñados para ello.</t>
    </r>
  </si>
  <si>
    <r>
      <rPr>
        <b/>
        <sz val="12"/>
        <color rgb="FF000000"/>
        <rFont val="Arial"/>
        <family val="2"/>
      </rPr>
      <t xml:space="preserve">Fortalezas: 
</t>
    </r>
    <r>
      <rPr>
        <sz val="12"/>
        <color rgb="FF000000"/>
        <rFont val="Arial"/>
        <family val="2"/>
      </rPr>
      <t xml:space="preserve">- Definición del Esquema de Líneas de Defensa, donde cada nivel (líderes de procesos, planeación transversal, control interno) tiene roles y responsabilidades claramente definidos. 
- Establecimiento de las bases para la construcción de las acciones correctivas y de mejora para eliminar causas de no conformidades y fortalecer las capacidades institucionales en el marco de la implementación del - Modelo Integrado de Planeación y Gestión.
- Avances y aprendizajes en la construcción de informes estratégicos, promoviendo una cultura de rendición de cuentas y aprendizaje organizacional.
- Inclusión de la metodología para la construcción del mapa de riesgos institucional en la identificación y establecimiento de controles para mitigar los riesgos de corrupción.
- Ejecución de evaluaciones por parte de la tercera línea de defensa para identificar desviaciones y proponer mejoras.
</t>
    </r>
    <r>
      <rPr>
        <b/>
        <sz val="12"/>
        <color rgb="FF000000"/>
        <rFont val="Arial"/>
        <family val="2"/>
      </rPr>
      <t>Debilidades:</t>
    </r>
    <r>
      <rPr>
        <sz val="12"/>
        <color rgb="FF000000"/>
        <rFont val="Arial"/>
        <family val="2"/>
      </rPr>
      <t xml:space="preserve"> 
- No se cuenta con mecanismos para el manejo de conflictos de interés. Actualmente, no existen actividades diseñadas para abordar este requerimiento, por lo que no se dispone de políticas, procedimientos o instructivos que establezcan lineamientos claros para la identificación y gestión de conflictos de interés.
- No se dispone de un sistema de evaluación frente a los productos y servicios en los cuales participan los contratistas de apoyo, lo que genera una falta de control sobre su desempeño y su impacto en la entidad. No existen actividades diseñadas ni documentadas para evaluar la gestión de los contratistas.
- El Esquema de Líneas de Defensa se encuentra documentado. Sin embargo, se encuentra pendiente de formalización y socialización, y precisa de acciones para su implementación.
- Se han identificado falencias en la evaluación de las actividades relacionadas con la permanencia del personal, lo que puede impactar negativamente la retención de talento y la estabilidad organizacional. Aunque existen actividades diseñadas para evaluar la permanencia del personal, estas no están completamente documentadas en políticas o procedimientos, lo que dificulta su estandarización.
- La información generada por la segunda y tercera línea de defensa no está siendo utilizada de manera efectiva para la toma de decisiones estratégicas, lo que limita la capacidad de la entidad para actuar con base en análisis de riesgos y evidencias. Si bien existen actividades diseñadas para este proceso, no se evidencia su implementación.33</t>
    </r>
  </si>
  <si>
    <t>Evaluación de riesgos</t>
  </si>
  <si>
    <r>
      <rPr>
        <b/>
        <sz val="12"/>
        <color theme="1"/>
        <rFont val="Arial"/>
        <family val="2"/>
      </rPr>
      <t>Fortalezas:</t>
    </r>
    <r>
      <rPr>
        <sz val="12"/>
        <color theme="1"/>
        <rFont val="Arial"/>
        <family val="2"/>
      </rPr>
      <t xml:space="preserve">
- La entidad ha avanzado en la incorporación de políticas y procedimientos orientados a la gestión del riesgo, enmarcados en la Resolución 1022 de 2024 que adopta el MIPG y el Sistema Integrado de Gestión.
- Se observó un mayor grado de formalización documental en la gestión del riesgo, integrándola a la planeación institucional y operativa, lo que promueve un enfoque preventivo.
- Se han implementado herramientas iniciales para la consolidación de riesgos identificados, favoreciendo la organización y priorización de acciones de mitigación.
</t>
    </r>
    <r>
      <rPr>
        <b/>
        <sz val="12"/>
        <color theme="1"/>
        <rFont val="Arial"/>
        <family val="2"/>
      </rPr>
      <t>Debilidades:</t>
    </r>
    <r>
      <rPr>
        <sz val="12"/>
        <color theme="1"/>
        <rFont val="Arial"/>
        <family val="2"/>
      </rPr>
      <t xml:space="preserve">
-No se cuenta con un Plan Estratégico Sectorial para el Sector Igualdad, lo que limita el direccionamiento estratégico y la articulación interinstitucional.
-El seguimiento al riesgo realizado en el primer cuatrimestre de 2025 no incluyó la identificación de nuevos riesgos ni el análisis de riesgos materializados, debilitando el enfoque preventivo.
-La segregación de funciones y control del riesgo de corrupción necesita fortalecerse para garantizar su operatividad, debido a que su aplicación presenta deficiencias que pueden generar puntos de vulnerabilidad en la gestión institucional.
-No se ha socializado la metodología de gestión de riesgos, lo que afecta la apropiación de responsabilidades y limita el monitoreo efectivo.
-Persisten vacíos en la identificación de controles que mitiguen la materialización de riesgos, reduciendo la eficacia de las acciones preventivas.
-La definición de responsables para la ejecución y seguimiento de acciones derivadas del análisis de riesgos no es clara ni verificable, afectando la trazabilidad.
-Los procedimientos establecidos no incluyen una descripción clara y verificable de las evidencias que deben generarse y conservarse como soporte del cumplimiento de las actividades asociadas a la gestión del riesgo.
-Se evidencian falencias en la articulación entre procesos misionales y gestión del riesgo, lo que afecta su implementación transversal.</t>
    </r>
  </si>
  <si>
    <r>
      <rPr>
        <b/>
        <sz val="12"/>
        <rFont val="Arial"/>
        <family val="2"/>
      </rPr>
      <t xml:space="preserve">Fortalezas: </t>
    </r>
    <r>
      <rPr>
        <sz val="12"/>
        <rFont val="Arial"/>
        <family val="2"/>
      </rPr>
      <t xml:space="preserve">
-  Aprobación de la Política de Riesgos del Ministerio, en el marco del desarrollo de la Primera sesión del Comité de Coordinación de Control Interno desarrollado el 03 de diciembre de 2024.
- Definición de un enfoque participativo que involucra a diferentes dependencias estratégicas, misionales, de apoyo y de control, promoviendo una visión integral y colaborativa en la gestión de riesgos.
- Alineación de la gestión de riesgos con los objetivos estratégicos del Ministerio, las metas del Plan Nacional de Desarrollo y otros instrumentos de planeación (Plan de Acción de Programas).
-  Definición de la metodología de gestión de riesgos basada en la Guía del Departamento Administrativo de la Función Pública (DAFP), lo que propende por prácticas alineadas con estándares nacionales.
- Establecimiento de la supervisión bajo el esquema de las tres líneas de defensa, procurando el monitoreo continuo y la actualización periódica de los riesgos.
- Definición de seguimiento trimestral de resultados y la mejora continua, como elementos clave para detectar desviaciones y ajustar las estrategias de manera oportuna.
- Formulación de la metodología para abordar la gestión de riesgos en el ámbito de la seguridad digital, procurando la protección de datos y sistemas críticos para el funcionamiento del Ministerio.
</t>
    </r>
    <r>
      <rPr>
        <b/>
        <sz val="12"/>
        <rFont val="Arial"/>
        <family val="2"/>
      </rPr>
      <t>Debilidades:</t>
    </r>
    <r>
      <rPr>
        <sz val="12"/>
        <rFont val="Arial"/>
        <family val="2"/>
      </rPr>
      <t xml:space="preserve">
- La vinculación entre el Plan Nacional de Desarrollo y los objetivos estratégicos y operativos requiere fortalecimiento en su implementación. Aunque este proceso se encuentra documentado en borrador, no existen acciones que evidencien su implementación.
- El monitoreo y evaluación de riesgos por parte de la Alta Dirección presenta falencias en su ejecución. Si bien la estructura de evaluación de riesgos está formalizada, no se evidencia su implementación en la toma de decisiones estratégicas. 
- El proceso de seguimiento a materializaciones de riesgo y actualización del mapa de riesgos requiere mayor rigurosidad en su aplicación. Aunque los lineamientos para la detección de riesgos y definición de cursos de acción están documentados, no se evidencia su implementación. 
- La segregación de funciones y control del riesgo de corrupción necesita fortalecerse para garantizar su operatividad. La entidad cuenta con normativas documentadas sobre la división de responsabilidades, pero su aplicación presenta deficiencias que pueden generar puntos de vulnerabilidad en la gestión institucional. 
- El impacto de los cambios organizacionales en el control interno, aunque cuenta con aspectos documentados que requieren ser implementados para evaluar los efectos de modificaciones en la estructura organizacional. </t>
    </r>
  </si>
  <si>
    <t>Actividades de control</t>
  </si>
  <si>
    <r>
      <rPr>
        <b/>
        <sz val="12"/>
        <color theme="1"/>
        <rFont val="Arial"/>
        <family val="2"/>
      </rPr>
      <t>Fortalezas:</t>
    </r>
    <r>
      <rPr>
        <sz val="12"/>
        <color theme="1"/>
        <rFont val="Arial"/>
        <family val="2"/>
      </rPr>
      <t xml:space="preserve">
-La definición de lineamientos para la elaboración de documentos institucionales incorpora aspectos como objetivo, alcance, responsables, marco normativo, entradas, actividades y salidas, fortaleciendo la trazabilidad y el diseño organizacional bajo el MIPG.
-El avance en la elaboración del Manual de Líneas de Defensa proporciona claridad en la asignación de funciones y responsabilidades, reforzando los controles operativos de la entidad.
-La expedición de resoluciones que formalizan el Estatuto de Auditoría Interna y el Sistema Integrado de Gestión reflejan el compromiso institucional con el fortalecimiento del control interno.
</t>
    </r>
    <r>
      <rPr>
        <b/>
        <sz val="12"/>
        <color theme="1"/>
        <rFont val="Arial"/>
        <family val="2"/>
      </rPr>
      <t xml:space="preserve">
Debilidades:
</t>
    </r>
    <r>
      <rPr>
        <sz val="12"/>
        <color theme="1"/>
        <rFont val="Arial"/>
        <family val="2"/>
      </rPr>
      <t>-La implementación de controles sobre infraestructura tecnológica y seguridad digital aún presenta deficiencias, especialmente en adquisición, mantenimiento y protección de activos.
-Documentos clave como la Guía de Gobierno Digital continúan en estado de borrador, lo que retrasa la implementación efectiva de políticas.
-Algunos procedimientos carecen de indicadores de logro o criterios de evaluación, lo que dificulta su monitoreo y mejora.
-La implementación de matrices de roles y usuarios aún no está en ejecución, lo que implica riesgo de accesos indebidos o incumplimientos.
-El monitoreo y evaluación de controles relacionados con la gestión del riesgo no presenta acciones concretas que respalden su implementación.
-La identificación de controles a los cambios regulatorios o internos no está suficientemente documentada ni evidenciada.</t>
    </r>
  </si>
  <si>
    <r>
      <rPr>
        <b/>
        <sz val="12"/>
        <rFont val="Arial"/>
        <family val="2"/>
      </rPr>
      <t xml:space="preserve">Fortalezas: </t>
    </r>
    <r>
      <rPr>
        <sz val="12"/>
        <rFont val="Arial"/>
        <family val="2"/>
      </rPr>
      <t xml:space="preserve">
- Formalización de lineamientos de la Oficina de Control Interno como evaluador independiente, mediante la aprobación del Estatuto de Auditoría y el Código de Ética (Resolución 944 de 2024). 
- De acuerdo con la Política de Gestión del Riesgo se establecen los lineamientos que facilitan la segregación de funciones para el monitoreo y seguimiento de riesgos y controles, y lineamientos para asignar responsables por proceso. 
- Establecimiento de los lineamientos para la selección de proveedores de TI, incluyendo recursos presupuestales, sistemas de captura, procesamiento y disposición final de la información.
- Alineación del sistema integrado de gestión con el sistema de control interno, asignando responsables por control y establecimiento de procesos para la recolección y transformación de la información para la toma de decisiones. 
- Definición de la forma de integración de los resultados de la Oficina de Control Interno, como insumo para las acciones de mejora continua, de modo que actúen de retroalimentación para ajustar los controles.
- Desarrollo de la metodología para el análisis y tipificación del riesgo, teniendo en cuenta las amenazas de procesos y sistemas.
- Incorporación de lineamientos para el diseño de controles ajustables de conformidad a la tipificación y actualización de los riesgos de la entidad.
</t>
    </r>
    <r>
      <rPr>
        <b/>
        <sz val="12"/>
        <rFont val="Arial"/>
        <family val="2"/>
      </rPr>
      <t xml:space="preserve">Debilidades: </t>
    </r>
    <r>
      <rPr>
        <sz val="12"/>
        <rFont val="Arial"/>
        <family val="2"/>
      </rPr>
      <t xml:space="preserve">
- La integración de los sistemas de gestión bajo normas o estándares internacionales en la estructura de control de la entidad requiere mejoras en su implementación. Aunque este proceso se encuentra documentado en borrador, no existen acciones que evidencien su aplicación.
- El monitoreo de actividades de control sobre infraestructuras tecnológicas y gestión de seguridad necesita fortalecimiento en su ejecución. Si bien la entidad ha documentado estos procesos, su implementación presenta deficiencias que limitan la efectividad de los controles en la adquisición, desarrollo y mantenimiento de tecnologías, lo que puede representar un riesgo para la operación.
- No se cuenta con matrices de roles y usuarios alineadas con los principios de segregación de funciones. Actualmente, este proceso no está documentado ni en ejecución, lo que representa un riesgo significativo en la gestión de accesos y la adecuada asignación de responsabilidades. La ausencia de este control incrementa la posibilidad de errores, incumplimientos o accesos no autorizados dentro de la entidad.
- El monitoreo y evaluación de controles en la gestión del riesgo requiere fortalecimiento en su implementación. A pesar de que los lineamientos están formalizados, no se evidencian acciones concretas que garanticen su aplicación efectiva en la identificación, mitigación y prevención de riesgos.
- La adecuación de los controles a las particularidades de cada proceso requiere mayor rigurosidad en su aplicación. Aunque la entidad ha formalizado el proceso de evaluación, no se evidencia su implementación lo que limita su capacidad para responder de manera oportuna a cambios en regulaciones, estructuras internas u otros factores que puedan afectar el diseño y operación de los controles.</t>
    </r>
  </si>
  <si>
    <t>Información y comunicación</t>
  </si>
  <si>
    <r>
      <rPr>
        <b/>
        <sz val="12"/>
        <color rgb="FF000000"/>
        <rFont val="Arial"/>
      </rPr>
      <t xml:space="preserve">Fortalezas:
</t>
    </r>
    <r>
      <rPr>
        <sz val="12"/>
        <color rgb="FF000000"/>
        <rFont val="Arial"/>
      </rPr>
      <t xml:space="preserve">-Se construyó el Plan Estratégico de Tecnologías de la Información (PETI), que identifica los recursos tecnológicos, administrativos y presupuestales para el cumplimiento de los objetivos misionales.
-Se diseñaron e implementaron sistemas funcionales como RIE, Equiform, SALVIA y SISJOPAZ, que permiten la recolección estructurada de información con integración de bases de datos.
-La Subdirección de Talento Humano ha sostenido acciones de comunicación interna institucional mediante campañas sobre bienestar y cultura organizacional.
-La Oficina de Relacionamiento y la Oficina Jurídica aplican encuestas periódicas de percepción ciudadana, cuyos resultados se analizan y traducen en recomendaciones de mejora.
-Se fortalecieron los mecanismos de atención ciudadana a través de informes de gestión de PQRSDF que permiten evaluar la trazabilidad de la información entrante.
-Se realizan análisis periódicos de usuarios y grupos de valor mediante reportes digitales, PQRSDF y encuestas, insumos claves para implementar estrategias de atención y servicio.
</t>
    </r>
    <r>
      <rPr>
        <b/>
        <sz val="12"/>
        <color rgb="FF000000"/>
        <rFont val="Arial"/>
      </rPr>
      <t xml:space="preserve">
Debilidades:
</t>
    </r>
    <r>
      <rPr>
        <sz val="12"/>
        <color rgb="FF000000"/>
        <rFont val="Arial"/>
      </rPr>
      <t>-No existe un plan de contingencia definido para la transición del sistema de gestión documental Tikali, lo que pone en riesgo la continuidad operativa y la integridad de la documentación.
-La entidad no cuenta con un sistema de información que transforme datos en información útil para la toma de decisiones.
-No se han diseñado ni implementado controles de TI sobre integridad, confidencialidad y disponibilidad de la información.
-El inventario de información y su actualización requieren fortalecimiento en su implementación. Aunque este proceso se encuentra documentado en borrador, su ejecución no es efectiva, lo que dificulta la gestión y acceso a la información clave para la operación de la entidad.
-La caracterización de usuarios y grupos de valor no se ha desarrollado, limitando la capacidad de ajustar servicios a sus necesidades.
-No están formalizados los canales institucionales para denuncias anónimas o confidenciales, lo que afecta la confianza y la detección temprana de irregularidades.
-Las políticas de administración de la información no están formalizadas en todas las dependencias, lo que dificulta la trazabilidad documental.
-No existe un proceso estructurado para la comunicación interna alineada con los objetivos estratégicos.
-El monitoreo de la comunicación con partes externas no cuenta con procedimientos aplicados de forma efectiva.</t>
    </r>
  </si>
  <si>
    <t>Fortalezas: 
- Construcción del Plan Estratégico de Tecnologías de la Información (PETI), en el que se identifican recursos tecnológicos, administrativos y presupuestales necesarios para cumplir los objetivos misionales, para la planificación tecnológica.
- Repositorio Institucional de Información, implementación del SharePoint MIPG-SIG como repositorio para organizar macroprocesos, procedimientos, guías, manuales, protocolos y formatos en un único espacio.
- Definición de lineamientos sobre captura de datos externos, lo que representa un paso inicial para estructurar la información requerida.
- Diseño de controles sobre datos, la integridad, confidencialidad y disponibilidad de los datos, destacando el compromiso con la seguridad de la información.
- Actualización indicadores misionales alineados con los objetivos estratégicos, estrategias transformadoras y el Plan Nacional de Desarrollo (PND).
- Establecimiento de políticas y procedimientos para mejorar la comunicación interna, apoyado por el uso de herramientas como el correo institucional y SharePoint.
- Acciones para formalizar los procedimientos asociados al acceso a la información pública que fortalecen la relación entre el Estado y los ciudadanos, así como fomentar la transparencia. 
Debilidades:
- No se cuenta con un sistema de información que capture, procese y transforme datos en información útil para la toma de decisiones. Actualmente, no existen actividades diseñadas para su desarrollo.
- Las actividades de control sobre la integridad, confidencialidad y disponibilidad de la información no han sido diseñadas ni implementadas.
- El inventario de información relevante y su actualización requieren fortalecimiento en su implementación. Aunque este proceso se encuentra documentado en borrador, su ejecución no es efectiva, lo que dificulta la gestión y acceso a la información clave para la operación de la entidad.
- La caracterización de usuarios y la evaluación de percepción no han sido desarrolladas ni implementadas. No existen mecanismos que permitan conocer las necesidades y expectativas de los grupos de valor, lo que limita la capacidad de la entidad para mejorar la calidad y pertinencia de sus servicios y canales de comunicación.
- El monitoreo y evaluación de la comunicación con partes externas no cuenta con un proceso estructurado. Si bien se han definido procedimientos en borrador, no se evidencia su aplicación efectiva, lo que afecta la optimización de los canales de comunicación y la capacidad de respuesta ante las necesidades de los usuarios y aliados estratégicos.</t>
  </si>
  <si>
    <t xml:space="preserve">Monitoreo </t>
  </si>
  <si>
    <r>
      <rPr>
        <b/>
        <sz val="12"/>
        <color rgb="FF000000"/>
        <rFont val="Arial"/>
      </rPr>
      <t xml:space="preserve">Fortalezas:
</t>
    </r>
    <r>
      <rPr>
        <sz val="12"/>
        <color rgb="FF000000"/>
        <rFont val="Arial"/>
      </rPr>
      <t xml:space="preserve">-Se formalizó el Plan Anual de Auditoría y el Estatuto de Auditoría Interna, consolidando el marco normativo del control interno.
-Se avanzó en la elaboración de manuales y procedimientos relacionados con los planes de mejoramiento, seguimiento de acciones correctivas y líneas de defensa.
-El monitoreo de la segunda línea de defensa se fortaleció con la definición de roles y apertura de auditorías externas.
</t>
    </r>
    <r>
      <rPr>
        <b/>
        <sz val="12"/>
        <color rgb="FF000000"/>
        <rFont val="Arial"/>
      </rPr>
      <t xml:space="preserve">Debilidades:
</t>
    </r>
    <r>
      <rPr>
        <sz val="12"/>
        <color rgb="FF000000"/>
        <rFont val="Arial"/>
      </rPr>
      <t>-El seguimiento de la Alta Dirección y la evaluación periódica del sistema presentan debilidades que afectan la eficacia del ciclo de mejora continua.
-No se desarrolló la sesión Comité Institucional de Coordinación de Control Interno en el periodo evaluado.
-El procedimiento para el desarrollo de las auditorías internas (trabajos de aseguramiento) se encuentra en borrador.
-El procedimiento para la elaboración de los planes de mejoramiento y acciones correctivas se encuentra en borrador afectando el avance en la mejora continua de la entidad.
-No se ha formalizado los lineamientos para el seguimiento de evaluaciones realizadas por entes de control externos.</t>
    </r>
  </si>
  <si>
    <t>Fortalezas:
- El Ministerio cuenta con un estatuto que establece y formaliza las acciones y funciones de auditoría, lo que brinda un marco sólido y estructurado para las actividades de monitoreo.
- Alineación con el Modelo Integrado de Planeación y Gestión (MIPG) y el Sistema de Control Interno (SCI), estableciendo procedimientos claros y objetivos.
- La Oficina de Control Interno y la Oficina Asesora de Planeación lideran las metodologías de evaluación, asegurando independencia en la supervisión.
- Diseño del Monitoreo como un ciclo estructurado conformado por las etapas de planificación estratégica, diseño de herramientas, ejecución del seguimiento, análisis de resultados y comunicación 
- Definición de un sistema de indicadores de desempeño para medir la efectividad de las acciones implementadas, lo que permite identificar avances o áreas de mejora de manera objetiva.
Debilidades:
- La evaluación periódica de la efectividad del Sistema de Control Interno por parte de la Alta Dirección requiere fortalecimiento en su implementación. Aunque el proceso se encuentra documentado en borrador, no se evidencian acciones que garanticen su aplicación efectiva para asegurar que el sistema se ajuste a los cambios organizacionales y estratégicos.
- Los procedimientos de monitoreo continuo dentro de la segunda línea de defensa requieren mejoras en su ejecución. Si bien han sido documentados, su implementación no ha sido plenamente efectiva, lo que limita la capacidad de la entidad para identificar y mitigar riesgos de manera oportuna a partir de información clave.
- El seguimiento a evaluaciones externas y consolidación de informes de organismos de control no cuenta con una implementación estructurada. Aunque existen procedimientos en borrador, no se ha evidenciado su aplicación en la determinación de acciones correctivas que fortalezcan el Sistema de Control Interno y su alineación con los estándares de supervisión externa.
- Las políticas de reporte de deficiencias en el control interno requieren fortalecimiento en su aplicación. Si bien la entidad ha documentado lineamientos sobre a quién reportar los hallazgos, no se evidencia su implementación efectiva en la gestión de acciones correctivas y la prevención de reincidencias.
- El uso de información suministrada por los usuarios y partes interesadas para la mejora del Sistema de Control Interno necesita mayor estructuración. Aunque existen mecanismos para recibir esta información, su aplicación no es clara ni sistemática.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</si>
</sst>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0"/>
      <color theme="1"/>
      <name val="Arial"/>
      <family val="2"/>
    </font>
    <font>
      <sz val="12"/>
      <color theme="1"/>
      <name val="Arial"/>
      <family val="2"/>
    </font>
    <font>
      <b/>
      <sz val="12"/>
      <color theme="0"/>
      <name val="Arial"/>
      <family val="2"/>
    </font>
    <font>
      <sz val="12"/>
      <color theme="1"/>
      <name val="Arial Narrow"/>
      <family val="2"/>
    </font>
    <font>
      <sz val="12"/>
      <color theme="0"/>
      <name val="Arial Narrow"/>
      <family val="2"/>
    </font>
    <font>
      <sz val="12"/>
      <color rgb="FFFF0000"/>
      <name val="Arial"/>
      <family val="2"/>
    </font>
    <font>
      <b/>
      <sz val="12"/>
      <color rgb="FFFF0000"/>
      <name val="Arial"/>
      <family val="2"/>
    </font>
    <font>
      <b/>
      <sz val="12"/>
      <name val="Arial"/>
      <family val="2"/>
    </font>
    <font>
      <sz val="12"/>
      <name val="Arial"/>
      <family val="2"/>
    </font>
    <font>
      <sz val="12"/>
      <color theme="0"/>
      <name val="Arial"/>
      <family val="2"/>
    </font>
    <font>
      <u/>
      <sz val="12"/>
      <color theme="0"/>
      <name val="Arial"/>
      <family val="2"/>
    </font>
    <font>
      <b/>
      <sz val="12"/>
      <color theme="1"/>
      <name val="Arial"/>
      <family val="2"/>
    </font>
    <font>
      <sz val="12"/>
      <color rgb="FF000000"/>
      <name val="Arial"/>
      <family val="2"/>
    </font>
    <font>
      <b/>
      <sz val="12"/>
      <color rgb="FF000000"/>
      <name val="Arial"/>
      <family val="2"/>
    </font>
    <font>
      <sz val="12"/>
      <color rgb="FF000000"/>
      <name val="Arial"/>
    </font>
    <font>
      <b/>
      <sz val="12"/>
      <color rgb="FF000000"/>
      <name val="Arial"/>
    </font>
    <font>
      <b/>
      <i/>
      <sz val="12"/>
      <name val="Arial"/>
      <family val="2"/>
    </font>
    <font>
      <b/>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2" fillId="3" borderId="5" xfId="0" applyFont="1" applyFill="1" applyBorder="1" applyAlignment="1">
      <alignment horizontal="center" vertical="center" wrapText="1"/>
    </xf>
    <xf numFmtId="0" fontId="1"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1" fillId="2" borderId="7" xfId="0" applyFont="1" applyFill="1" applyBorder="1"/>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xf>
    <xf numFmtId="164" fontId="1" fillId="2" borderId="9"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164" fontId="1"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9" fontId="2" fillId="3" borderId="15" xfId="0" applyNumberFormat="1" applyFont="1" applyFill="1" applyBorder="1" applyAlignment="1" applyProtection="1">
      <alignment horizontal="center" vertical="center"/>
      <protection hidden="1"/>
    </xf>
    <xf numFmtId="0" fontId="5" fillId="2" borderId="0" xfId="0" applyFont="1" applyFill="1" applyAlignment="1">
      <alignment horizontal="center" vertical="center"/>
    </xf>
    <xf numFmtId="0" fontId="6" fillId="2" borderId="0" xfId="0" applyFont="1" applyFill="1"/>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0" xfId="0" applyFont="1" applyFill="1" applyAlignment="1">
      <alignment horizontal="center" vertical="center"/>
    </xf>
    <xf numFmtId="0" fontId="7" fillId="2" borderId="19" xfId="0" applyFont="1" applyFill="1" applyBorder="1" applyAlignment="1">
      <alignment horizontal="center" vertical="center"/>
    </xf>
    <xf numFmtId="0" fontId="8" fillId="2" borderId="19" xfId="0" applyFont="1" applyFill="1" applyBorder="1" applyAlignment="1">
      <alignment horizontal="center" vertical="center"/>
    </xf>
    <xf numFmtId="0" fontId="7" fillId="2" borderId="0" xfId="0" applyFont="1" applyFill="1" applyAlignment="1">
      <alignment horizontal="center" vertical="center"/>
    </xf>
    <xf numFmtId="49" fontId="8" fillId="2" borderId="20" xfId="0" applyNumberFormat="1" applyFont="1" applyFill="1" applyBorder="1" applyAlignment="1">
      <alignment horizontal="left" vertical="center" wrapText="1"/>
    </xf>
    <xf numFmtId="49" fontId="8" fillId="2" borderId="21" xfId="0" applyNumberFormat="1" applyFont="1" applyFill="1" applyBorder="1" applyAlignment="1">
      <alignment horizontal="left" vertical="center" wrapText="1"/>
    </xf>
    <xf numFmtId="49" fontId="1" fillId="2" borderId="22"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justify" vertical="center" wrapText="1"/>
      <protection locked="0"/>
    </xf>
    <xf numFmtId="49" fontId="1" fillId="2" borderId="24" xfId="0" applyNumberFormat="1" applyFont="1" applyFill="1" applyBorder="1" applyAlignment="1" applyProtection="1">
      <alignment horizontal="justify" vertical="center" wrapText="1"/>
      <protection locked="0"/>
    </xf>
    <xf numFmtId="49" fontId="1" fillId="2" borderId="25" xfId="0" applyNumberFormat="1" applyFont="1" applyFill="1" applyBorder="1" applyAlignment="1" applyProtection="1">
      <alignment horizontal="justify" vertical="center" wrapText="1"/>
      <protection locked="0"/>
    </xf>
    <xf numFmtId="49" fontId="1" fillId="2" borderId="0" xfId="0" applyNumberFormat="1" applyFont="1" applyFill="1" applyAlignment="1">
      <alignment horizontal="left" vertical="top" wrapText="1"/>
    </xf>
    <xf numFmtId="0" fontId="6" fillId="2" borderId="0" xfId="0" applyFont="1" applyFill="1" applyAlignment="1">
      <alignment wrapText="1"/>
    </xf>
    <xf numFmtId="0" fontId="2" fillId="4" borderId="26" xfId="0" applyFont="1" applyFill="1" applyBorder="1" applyAlignment="1">
      <alignment horizontal="center" vertical="center" wrapText="1"/>
    </xf>
    <xf numFmtId="0" fontId="7" fillId="0" borderId="0" xfId="0" applyFont="1" applyAlignment="1">
      <alignment horizontal="center" vertical="center" wrapText="1"/>
    </xf>
    <xf numFmtId="0" fontId="9" fillId="4"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2" fillId="3" borderId="2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0" xfId="0" applyFont="1" applyFill="1" applyAlignment="1">
      <alignment horizontal="center" vertical="center" wrapText="1"/>
    </xf>
    <xf numFmtId="0" fontId="11" fillId="2" borderId="0" xfId="0" applyFont="1" applyFill="1" applyAlignment="1">
      <alignment wrapText="1"/>
    </xf>
    <xf numFmtId="0" fontId="1" fillId="0" borderId="0" xfId="0" applyFont="1" applyAlignment="1">
      <alignment horizontal="center" wrapText="1"/>
    </xf>
    <xf numFmtId="0" fontId="1" fillId="0" borderId="0" xfId="0" applyFont="1"/>
    <xf numFmtId="0" fontId="1" fillId="0" borderId="28" xfId="0" applyFont="1" applyBorder="1"/>
    <xf numFmtId="0" fontId="2" fillId="5" borderId="6" xfId="0" applyFont="1" applyFill="1" applyBorder="1" applyAlignment="1">
      <alignment horizontal="center" vertical="center" wrapText="1"/>
    </xf>
    <xf numFmtId="0" fontId="2" fillId="0" borderId="0" xfId="0" applyFont="1" applyAlignment="1">
      <alignment vertical="center"/>
    </xf>
    <xf numFmtId="0" fontId="7" fillId="0" borderId="6" xfId="0" applyFont="1" applyBorder="1" applyAlignment="1" applyProtection="1">
      <alignment horizontal="center" vertical="center"/>
      <protection hidden="1"/>
    </xf>
    <xf numFmtId="9" fontId="7" fillId="0" borderId="0" xfId="0" applyNumberFormat="1" applyFont="1" applyAlignment="1">
      <alignment vertical="center"/>
    </xf>
    <xf numFmtId="9" fontId="11" fillId="6" borderId="6" xfId="0" applyNumberFormat="1" applyFont="1" applyFill="1" applyBorder="1" applyAlignment="1" applyProtection="1">
      <alignment horizontal="center" vertical="center"/>
      <protection hidden="1"/>
    </xf>
    <xf numFmtId="0" fontId="8" fillId="0" borderId="29" xfId="0" applyFont="1" applyBorder="1" applyAlignment="1" applyProtection="1">
      <alignment horizontal="justify" vertical="top" wrapText="1"/>
      <protection locked="0"/>
    </xf>
    <xf numFmtId="0" fontId="7" fillId="0" borderId="0" xfId="0" applyFont="1" applyAlignment="1">
      <alignment vertical="center"/>
    </xf>
    <xf numFmtId="9" fontId="11" fillId="6" borderId="6" xfId="0" applyNumberFormat="1" applyFont="1" applyFill="1" applyBorder="1" applyAlignment="1" applyProtection="1">
      <alignment horizontal="center" vertical="center"/>
      <protection locked="0"/>
    </xf>
    <xf numFmtId="0" fontId="7" fillId="0" borderId="11" xfId="0" applyFont="1" applyBorder="1" applyAlignment="1">
      <alignment vertical="center"/>
    </xf>
    <xf numFmtId="0" fontId="12" fillId="0" borderId="11" xfId="0" applyFont="1" applyBorder="1" applyAlignment="1" applyProtection="1">
      <alignment horizontal="left" vertical="top" wrapText="1"/>
      <protection locked="0"/>
    </xf>
    <xf numFmtId="0" fontId="7" fillId="0" borderId="0" xfId="0" applyFont="1" applyAlignment="1">
      <alignment horizontal="left" vertical="center"/>
    </xf>
    <xf numFmtId="9" fontId="7" fillId="0" borderId="6" xfId="0" applyNumberFormat="1" applyFont="1" applyBorder="1" applyAlignment="1" applyProtection="1">
      <alignment horizontal="center" vertical="center"/>
      <protection locked="0"/>
    </xf>
    <xf numFmtId="0" fontId="7" fillId="2" borderId="7" xfId="0" applyFont="1" applyFill="1" applyBorder="1" applyAlignment="1">
      <alignment vertical="center"/>
    </xf>
    <xf numFmtId="0" fontId="7" fillId="2" borderId="0" xfId="0" applyFont="1" applyFill="1" applyAlignment="1">
      <alignment vertical="center"/>
    </xf>
    <xf numFmtId="0" fontId="1" fillId="0" borderId="0" xfId="0" applyFont="1" applyAlignment="1">
      <alignment horizontal="center"/>
    </xf>
    <xf numFmtId="0" fontId="1" fillId="0" borderId="6" xfId="0" applyFont="1" applyBorder="1"/>
    <xf numFmtId="0" fontId="1" fillId="0" borderId="29" xfId="0" applyFont="1" applyBorder="1"/>
    <xf numFmtId="0" fontId="1" fillId="0" borderId="0" xfId="0" applyFont="1" applyAlignment="1">
      <alignment horizontal="left" wrapText="1"/>
    </xf>
    <xf numFmtId="0" fontId="1" fillId="0" borderId="0" xfId="0" applyFont="1" applyAlignment="1">
      <alignment horizontal="left"/>
    </xf>
    <xf numFmtId="0" fontId="1" fillId="0" borderId="6" xfId="0" applyFont="1" applyBorder="1" applyAlignment="1">
      <alignment horizontal="left"/>
    </xf>
    <xf numFmtId="0" fontId="2" fillId="7" borderId="6" xfId="0" applyFont="1" applyFill="1" applyBorder="1" applyAlignment="1">
      <alignment horizontal="center" vertical="center" wrapText="1"/>
    </xf>
    <xf numFmtId="0" fontId="1" fillId="0" borderId="29" xfId="0" applyFont="1" applyBorder="1" applyAlignment="1" applyProtection="1">
      <alignment vertical="top" wrapText="1"/>
      <protection locked="0"/>
    </xf>
    <xf numFmtId="0" fontId="1" fillId="0" borderId="11" xfId="0" applyFont="1" applyBorder="1"/>
    <xf numFmtId="0" fontId="8" fillId="0" borderId="11" xfId="0" applyFont="1" applyBorder="1" applyAlignment="1" applyProtection="1">
      <alignment horizontal="left" vertical="top" wrapText="1"/>
      <protection locked="0"/>
    </xf>
    <xf numFmtId="0" fontId="2" fillId="3" borderId="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4" fillId="0" borderId="29" xfId="0" applyFont="1" applyBorder="1" applyAlignment="1" applyProtection="1">
      <alignment vertical="top" wrapText="1"/>
      <protection locked="0"/>
    </xf>
    <xf numFmtId="0" fontId="8" fillId="0" borderId="11" xfId="0" applyFont="1" applyBorder="1" applyAlignment="1" applyProtection="1">
      <alignment horizontal="left" vertical="center" wrapText="1"/>
      <protection locked="0"/>
    </xf>
    <xf numFmtId="0" fontId="2" fillId="9" borderId="6" xfId="0" applyFont="1" applyFill="1" applyBorder="1" applyAlignment="1">
      <alignment horizontal="center" vertical="center" wrapText="1"/>
    </xf>
    <xf numFmtId="0" fontId="14" fillId="0" borderId="30" xfId="0" applyFont="1" applyBorder="1" applyAlignment="1" applyProtection="1">
      <alignment vertical="top" wrapText="1"/>
      <protection locked="0"/>
    </xf>
    <xf numFmtId="0" fontId="2" fillId="2" borderId="0" xfId="0" applyFont="1" applyFill="1" applyAlignment="1">
      <alignment vertical="center"/>
    </xf>
    <xf numFmtId="0" fontId="7" fillId="2" borderId="0" xfId="0" applyFont="1" applyFill="1" applyAlignment="1">
      <alignment horizontal="left" vertical="center"/>
    </xf>
    <xf numFmtId="0" fontId="16" fillId="2" borderId="0" xfId="0" applyFont="1" applyFill="1" applyAlignment="1">
      <alignment vertical="center"/>
    </xf>
    <xf numFmtId="0" fontId="17" fillId="2" borderId="0" xfId="0" applyFont="1" applyFill="1"/>
    <xf numFmtId="0" fontId="1" fillId="2" borderId="31" xfId="0" applyFont="1" applyFill="1" applyBorder="1"/>
    <xf numFmtId="0" fontId="1" fillId="2" borderId="32" xfId="0" applyFont="1" applyFill="1" applyBorder="1"/>
    <xf numFmtId="0" fontId="1" fillId="2" borderId="33" xfId="0" applyFont="1"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4</xdr:col>
      <xdr:colOff>1812471</xdr:colOff>
      <xdr:row>13</xdr:row>
      <xdr:rowOff>53683</xdr:rowOff>
    </xdr:to>
    <xdr:pic>
      <xdr:nvPicPr>
        <xdr:cNvPr id="2" name="Imagen 1">
          <a:extLst>
            <a:ext uri="{FF2B5EF4-FFF2-40B4-BE49-F238E27FC236}">
              <a16:creationId xmlns:a16="http://schemas.microsoft.com/office/drawing/2014/main" id="{A0893959-5F53-4CBD-ABB5-E4B005E51835}"/>
            </a:ext>
          </a:extLst>
        </xdr:cNvPr>
        <xdr:cNvPicPr>
          <a:picLocks noChangeAspect="1"/>
        </xdr:cNvPicPr>
      </xdr:nvPicPr>
      <xdr:blipFill>
        <a:blip xmlns:r="http://schemas.openxmlformats.org/officeDocument/2006/relationships" r:embed="rId1"/>
        <a:stretch>
          <a:fillRect/>
        </a:stretch>
      </xdr:blipFill>
      <xdr:spPr>
        <a:xfrm>
          <a:off x="2615292" y="1931568"/>
          <a:ext cx="4359729" cy="2360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erdomo\Downloads\FO_INFORME%20SCI%20S1%202025.xlsx" TargetMode="External"/><Relationship Id="rId1" Type="http://schemas.openxmlformats.org/officeDocument/2006/relationships/externalLinkPath" Target="/Users/dperdomo/Downloads/FO_INFORME%20SCI%20S1%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inigualdadgovco.sharepoint.com/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inigualdadgovco.sharepoint.com/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inigualdadgovco.sharepoint.com/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inigualdadgovco.sharepoint.com/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inigualdadgovco.sharepoint.com/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inigualdadgovco.sharepoint.com/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inigualdadgovco.sharepoint.com/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inigualdadgovco.sharepoint.com/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inigualdadgovco.sharepoint.com/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inigualdadgovco.sharepoint.com/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inigualdadgovco.sharepoint.com/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inigualdadgovco.sharepoint.com/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minigualdadgovco.sharepoint.com/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igualdadgovco.sharepoint.com/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nigualdadgovco.sharepoint.com/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nigualdadgovco.sharepoint.com/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nigualdadgovco.sharepoint.com/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0.33333333333333331</v>
          </cell>
        </row>
        <row r="26">
          <cell r="N26">
            <v>0.52941176470588236</v>
          </cell>
        </row>
        <row r="43">
          <cell r="N43">
            <v>0.52083333333333337</v>
          </cell>
        </row>
        <row r="55">
          <cell r="N55">
            <v>0.35714285714285715</v>
          </cell>
        </row>
        <row r="69">
          <cell r="N69">
            <v>0.48214285714285715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4518-4E23-46B5-915A-698FBC2066CD}">
  <dimension ref="B1:V38"/>
  <sheetViews>
    <sheetView tabSelected="1" topLeftCell="F1" zoomScale="70" zoomScaleNormal="70" workbookViewId="0">
      <selection activeCell="F21" sqref="F21:M21"/>
    </sheetView>
  </sheetViews>
  <sheetFormatPr baseColWidth="10" defaultColWidth="11.42578125" defaultRowHeight="15" x14ac:dyDescent="0.2"/>
  <cols>
    <col min="1" max="1" width="3.140625" style="1" customWidth="1"/>
    <col min="2" max="2" width="3.42578125" style="1" customWidth="1"/>
    <col min="3" max="3" width="68.42578125" style="1" customWidth="1"/>
    <col min="4" max="4" width="2.42578125" style="1" customWidth="1"/>
    <col min="5" max="5" width="48.42578125" style="1" customWidth="1"/>
    <col min="6" max="6" width="10.85546875" style="1" customWidth="1"/>
    <col min="7" max="7" width="32.28515625" style="1" customWidth="1"/>
    <col min="8" max="8" width="7.42578125" style="1" customWidth="1"/>
    <col min="9" max="9" width="142.7109375" style="1" customWidth="1"/>
    <col min="10" max="10" width="2.140625" style="1" customWidth="1"/>
    <col min="11" max="11" width="57.42578125" style="1" customWidth="1"/>
    <col min="12" max="12" width="4.28515625" style="1" customWidth="1"/>
    <col min="13" max="13" width="229.85546875" style="1" customWidth="1"/>
    <col min="14" max="14" width="5.85546875" style="1" customWidth="1"/>
    <col min="15" max="15" width="37.42578125" style="1" customWidth="1"/>
    <col min="16" max="16" width="7" style="1" customWidth="1"/>
    <col min="17" max="16384" width="11.42578125" style="1"/>
  </cols>
  <sheetData>
    <row r="1" spans="2:16" ht="15.75" thickBot="1" x14ac:dyDescent="0.25"/>
    <row r="2" spans="2:16" ht="18" customHeight="1" thickTop="1" x14ac:dyDescent="0.2">
      <c r="B2" s="2"/>
      <c r="C2" s="3"/>
      <c r="D2" s="3"/>
      <c r="E2" s="3"/>
      <c r="F2" s="3"/>
      <c r="G2" s="3"/>
      <c r="H2" s="3"/>
      <c r="I2" s="3"/>
      <c r="J2" s="3"/>
      <c r="K2" s="3"/>
      <c r="L2" s="3"/>
      <c r="M2" s="3"/>
      <c r="N2" s="3"/>
      <c r="O2" s="3"/>
      <c r="P2" s="4"/>
    </row>
    <row r="3" spans="2:16" ht="27" customHeight="1" x14ac:dyDescent="0.25">
      <c r="B3" s="5"/>
      <c r="E3" s="6" t="s">
        <v>0</v>
      </c>
      <c r="F3" s="7" t="s">
        <v>1</v>
      </c>
      <c r="G3" s="7"/>
      <c r="H3" s="7"/>
      <c r="I3" s="7"/>
      <c r="J3" s="7"/>
      <c r="K3" s="7"/>
      <c r="L3" s="7"/>
      <c r="M3" s="7"/>
      <c r="N3" s="8"/>
      <c r="O3" s="8"/>
      <c r="P3" s="9"/>
    </row>
    <row r="4" spans="2:16" ht="27" customHeight="1" x14ac:dyDescent="0.25">
      <c r="B4" s="5"/>
      <c r="E4" s="10"/>
      <c r="F4" s="7"/>
      <c r="G4" s="7"/>
      <c r="H4" s="7"/>
      <c r="I4" s="7"/>
      <c r="J4" s="7"/>
      <c r="K4" s="7"/>
      <c r="L4" s="7"/>
      <c r="M4" s="7"/>
      <c r="N4" s="8"/>
      <c r="O4" s="8"/>
      <c r="P4" s="9"/>
    </row>
    <row r="5" spans="2:16" ht="39" customHeight="1" x14ac:dyDescent="0.25">
      <c r="B5" s="5"/>
      <c r="E5" s="11" t="s">
        <v>2</v>
      </c>
      <c r="F5" s="12" t="s">
        <v>3</v>
      </c>
      <c r="G5" s="13"/>
      <c r="H5" s="13"/>
      <c r="I5" s="13"/>
      <c r="J5" s="13"/>
      <c r="K5" s="13"/>
      <c r="L5" s="13"/>
      <c r="M5" s="14"/>
      <c r="N5" s="15"/>
      <c r="O5" s="15"/>
      <c r="P5" s="9"/>
    </row>
    <row r="6" spans="2:16" ht="18" customHeight="1" thickBot="1" x14ac:dyDescent="0.3">
      <c r="B6" s="5"/>
      <c r="E6" s="16"/>
      <c r="F6" s="15"/>
      <c r="G6" s="15"/>
      <c r="H6" s="15"/>
      <c r="I6" s="15"/>
      <c r="J6" s="15"/>
      <c r="K6" s="15"/>
      <c r="L6" s="15"/>
      <c r="P6" s="9"/>
    </row>
    <row r="7" spans="2:16" ht="93" customHeight="1" thickBot="1" x14ac:dyDescent="0.25">
      <c r="B7" s="5"/>
      <c r="I7" s="17" t="s">
        <v>4</v>
      </c>
      <c r="J7" s="18"/>
      <c r="K7" s="19"/>
      <c r="M7" s="20">
        <f>+AVERAGE(G25,G27,G29,G31,G33)</f>
        <v>0.44457282913165275</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15.75" x14ac:dyDescent="0.2">
      <c r="B17" s="5"/>
      <c r="C17" s="23" t="s">
        <v>5</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8"/>
      <c r="J18" s="27"/>
      <c r="K18" s="27"/>
      <c r="L18" s="27"/>
      <c r="M18" s="27"/>
      <c r="N18" s="29"/>
      <c r="O18" s="29"/>
      <c r="P18" s="9"/>
    </row>
    <row r="19" spans="2:22" ht="104.25" customHeight="1" x14ac:dyDescent="0.2">
      <c r="B19" s="5"/>
      <c r="C19" s="30" t="s">
        <v>6</v>
      </c>
      <c r="D19" s="31"/>
      <c r="E19" s="32" t="s">
        <v>7</v>
      </c>
      <c r="F19" s="33" t="s">
        <v>8</v>
      </c>
      <c r="G19" s="34"/>
      <c r="H19" s="34"/>
      <c r="I19" s="34"/>
      <c r="J19" s="34"/>
      <c r="K19" s="34"/>
      <c r="L19" s="34"/>
      <c r="M19" s="35"/>
      <c r="N19" s="36"/>
      <c r="O19" s="36"/>
      <c r="P19" s="9"/>
    </row>
    <row r="20" spans="2:22" ht="98.25" customHeight="1" x14ac:dyDescent="0.2">
      <c r="B20" s="5"/>
      <c r="C20" s="30" t="s">
        <v>9</v>
      </c>
      <c r="D20" s="31"/>
      <c r="E20" s="32" t="s">
        <v>7</v>
      </c>
      <c r="F20" s="33" t="s">
        <v>10</v>
      </c>
      <c r="G20" s="34"/>
      <c r="H20" s="34"/>
      <c r="I20" s="34"/>
      <c r="J20" s="34"/>
      <c r="K20" s="34"/>
      <c r="L20" s="34"/>
      <c r="M20" s="35"/>
      <c r="N20" s="36"/>
      <c r="O20" s="36"/>
      <c r="P20" s="9"/>
    </row>
    <row r="21" spans="2:22" ht="125.25" customHeight="1" x14ac:dyDescent="0.2">
      <c r="B21" s="5"/>
      <c r="C21" s="30" t="s">
        <v>11</v>
      </c>
      <c r="D21" s="31"/>
      <c r="E21" s="32" t="s">
        <v>7</v>
      </c>
      <c r="F21" s="33" t="s">
        <v>12</v>
      </c>
      <c r="G21" s="34"/>
      <c r="H21" s="34"/>
      <c r="I21" s="34"/>
      <c r="J21" s="34"/>
      <c r="K21" s="34"/>
      <c r="L21" s="34"/>
      <c r="M21" s="35"/>
      <c r="N21" s="36"/>
      <c r="O21" s="36"/>
      <c r="P21" s="9"/>
    </row>
    <row r="22" spans="2:22" ht="21" customHeight="1" thickBot="1" x14ac:dyDescent="0.3">
      <c r="B22" s="5"/>
      <c r="G22" s="37"/>
      <c r="P22" s="9"/>
    </row>
    <row r="23" spans="2:22" ht="102.75" customHeight="1" thickBot="1" x14ac:dyDescent="0.3">
      <c r="B23" s="5"/>
      <c r="C23" s="38" t="s">
        <v>13</v>
      </c>
      <c r="D23" s="39"/>
      <c r="E23" s="38" t="s">
        <v>14</v>
      </c>
      <c r="F23" s="39"/>
      <c r="G23" s="38" t="s">
        <v>15</v>
      </c>
      <c r="H23" s="39"/>
      <c r="I23" s="40" t="s">
        <v>16</v>
      </c>
      <c r="J23" s="41"/>
      <c r="K23" s="42" t="s">
        <v>17</v>
      </c>
      <c r="L23" s="41"/>
      <c r="M23" s="43" t="s">
        <v>18</v>
      </c>
      <c r="N23" s="41"/>
      <c r="O23" s="44" t="s">
        <v>19</v>
      </c>
      <c r="P23" s="9"/>
      <c r="Q23" s="45"/>
    </row>
    <row r="24" spans="2:22" ht="6.75" customHeight="1" x14ac:dyDescent="0.2">
      <c r="B24" s="5"/>
      <c r="C24" s="46"/>
      <c r="D24" s="47"/>
      <c r="E24" s="47"/>
      <c r="F24" s="47"/>
      <c r="G24" s="47"/>
      <c r="H24" s="47"/>
      <c r="I24" s="48"/>
      <c r="J24" s="47"/>
      <c r="K24" s="48"/>
      <c r="L24" s="47"/>
      <c r="M24" s="47"/>
      <c r="N24" s="47"/>
      <c r="O24" s="47"/>
      <c r="P24" s="9"/>
    </row>
    <row r="25" spans="2:22" ht="390" customHeight="1" x14ac:dyDescent="0.2">
      <c r="B25" s="5"/>
      <c r="C25" s="49" t="s">
        <v>20</v>
      </c>
      <c r="D25" s="50"/>
      <c r="E25" s="51" t="str">
        <f>+IF([1]Hoja1!$N$2&gt;=0.5,"Si","No")</f>
        <v>No</v>
      </c>
      <c r="F25" s="52"/>
      <c r="G25" s="53">
        <f>+[1]Hoja1!N2</f>
        <v>0.33333333333333331</v>
      </c>
      <c r="H25" s="52"/>
      <c r="I25" s="54" t="s">
        <v>21</v>
      </c>
      <c r="J25" s="55"/>
      <c r="K25" s="56">
        <v>0.53</v>
      </c>
      <c r="L25" s="57"/>
      <c r="M25" s="58" t="s">
        <v>22</v>
      </c>
      <c r="N25" s="59"/>
      <c r="O25" s="60">
        <f>G25-K25</f>
        <v>-0.19666666666666671</v>
      </c>
      <c r="P25" s="61"/>
      <c r="Q25" s="62"/>
      <c r="R25" s="62"/>
      <c r="S25" s="62"/>
      <c r="T25" s="62"/>
      <c r="U25" s="62"/>
      <c r="V25" s="62"/>
    </row>
    <row r="26" spans="2:22" ht="17.25" customHeight="1" x14ac:dyDescent="0.2">
      <c r="B26" s="5"/>
      <c r="C26" s="46"/>
      <c r="D26" s="47"/>
      <c r="E26" s="63"/>
      <c r="F26" s="47"/>
      <c r="G26" s="64"/>
      <c r="H26" s="47"/>
      <c r="I26" s="65"/>
      <c r="J26" s="47"/>
      <c r="K26" s="48"/>
      <c r="L26" s="47"/>
      <c r="M26" s="66"/>
      <c r="N26" s="67"/>
      <c r="O26" s="68"/>
      <c r="P26" s="9"/>
    </row>
    <row r="27" spans="2:22" ht="333" customHeight="1" x14ac:dyDescent="0.2">
      <c r="B27" s="5"/>
      <c r="C27" s="69" t="s">
        <v>23</v>
      </c>
      <c r="D27" s="50"/>
      <c r="E27" s="51" t="str">
        <f>+IF([1]Hoja1!$N$26&gt;=0.5,"Si","No")</f>
        <v>Si</v>
      </c>
      <c r="F27" s="47"/>
      <c r="G27" s="53">
        <f>+[1]Hoja1!N26</f>
        <v>0.52941176470588236</v>
      </c>
      <c r="H27" s="47"/>
      <c r="I27" s="70" t="s">
        <v>24</v>
      </c>
      <c r="J27" s="47"/>
      <c r="K27" s="56">
        <v>0.5</v>
      </c>
      <c r="L27" s="71"/>
      <c r="M27" s="72" t="s">
        <v>25</v>
      </c>
      <c r="N27" s="59"/>
      <c r="O27" s="60">
        <f>G27-K27</f>
        <v>2.9411764705882359E-2</v>
      </c>
      <c r="P27" s="9"/>
    </row>
    <row r="28" spans="2:22" ht="15" customHeight="1" x14ac:dyDescent="0.2">
      <c r="B28" s="5"/>
      <c r="C28" s="46"/>
      <c r="D28" s="47"/>
      <c r="E28" s="63"/>
      <c r="F28" s="47"/>
      <c r="G28" s="64"/>
      <c r="H28" s="47"/>
      <c r="I28" s="65"/>
      <c r="J28" s="47"/>
      <c r="K28" s="48"/>
      <c r="L28" s="47"/>
      <c r="M28" s="66"/>
      <c r="N28" s="67"/>
      <c r="O28" s="68"/>
      <c r="P28" s="9"/>
    </row>
    <row r="29" spans="2:22" ht="264" customHeight="1" x14ac:dyDescent="0.2">
      <c r="B29" s="5"/>
      <c r="C29" s="73" t="s">
        <v>26</v>
      </c>
      <c r="D29" s="50"/>
      <c r="E29" s="51" t="str">
        <f>+IF([1]Hoja1!$N$43&gt;=0.5,"Si","No")</f>
        <v>Si</v>
      </c>
      <c r="F29" s="47"/>
      <c r="G29" s="53">
        <f>+[1]Hoja1!N43</f>
        <v>0.52083333333333337</v>
      </c>
      <c r="H29" s="47"/>
      <c r="I29" s="70" t="s">
        <v>27</v>
      </c>
      <c r="J29" s="47"/>
      <c r="K29" s="56">
        <v>0.54</v>
      </c>
      <c r="L29" s="71"/>
      <c r="M29" s="72" t="s">
        <v>28</v>
      </c>
      <c r="N29" s="59"/>
      <c r="O29" s="60">
        <f>G29-K29</f>
        <v>-1.9166666666666665E-2</v>
      </c>
      <c r="P29" s="9"/>
    </row>
    <row r="30" spans="2:22" ht="17.25" customHeight="1" x14ac:dyDescent="0.2">
      <c r="B30" s="5"/>
      <c r="C30" s="46"/>
      <c r="D30" s="47"/>
      <c r="E30" s="63"/>
      <c r="F30" s="47"/>
      <c r="G30" s="64"/>
      <c r="H30" s="47"/>
      <c r="I30" s="65"/>
      <c r="J30" s="47"/>
      <c r="K30" s="48"/>
      <c r="L30" s="47"/>
      <c r="M30" s="66"/>
      <c r="N30" s="67"/>
      <c r="O30" s="68"/>
      <c r="P30" s="9"/>
    </row>
    <row r="31" spans="2:22" ht="408.95" customHeight="1" x14ac:dyDescent="0.2">
      <c r="B31" s="5"/>
      <c r="C31" s="74" t="s">
        <v>29</v>
      </c>
      <c r="D31" s="50"/>
      <c r="E31" s="51" t="str">
        <f>+IF([1]Hoja1!$N$55&gt;=0.5,"Si","No")</f>
        <v>No</v>
      </c>
      <c r="F31" s="47"/>
      <c r="G31" s="53">
        <f>+[1]Hoja1!N55</f>
        <v>0.35714285714285715</v>
      </c>
      <c r="H31" s="47"/>
      <c r="I31" s="75" t="s">
        <v>30</v>
      </c>
      <c r="J31" s="47"/>
      <c r="K31" s="56">
        <v>0.46</v>
      </c>
      <c r="L31" s="71"/>
      <c r="M31" s="76" t="s">
        <v>31</v>
      </c>
      <c r="N31" s="59"/>
      <c r="O31" s="60">
        <f>G31-K31</f>
        <v>-0.10285714285714287</v>
      </c>
      <c r="P31" s="9"/>
    </row>
    <row r="32" spans="2:22" ht="15" customHeight="1" x14ac:dyDescent="0.2">
      <c r="B32" s="5"/>
      <c r="C32" s="46"/>
      <c r="D32" s="47"/>
      <c r="E32" s="63"/>
      <c r="F32" s="47"/>
      <c r="G32" s="64"/>
      <c r="H32" s="47"/>
      <c r="I32" s="65"/>
      <c r="J32" s="47"/>
      <c r="K32" s="48"/>
      <c r="L32" s="47"/>
      <c r="M32" s="66"/>
      <c r="N32" s="67"/>
      <c r="O32" s="68"/>
      <c r="P32" s="9"/>
    </row>
    <row r="33" spans="2:16" ht="219" customHeight="1" thickBot="1" x14ac:dyDescent="0.25">
      <c r="B33" s="5"/>
      <c r="C33" s="77" t="s">
        <v>32</v>
      </c>
      <c r="D33" s="50"/>
      <c r="E33" s="51" t="str">
        <f>+IF([1]Hoja1!$N$69&gt;=0.5,"Si","No")</f>
        <v>No</v>
      </c>
      <c r="F33" s="47"/>
      <c r="G33" s="53">
        <f>+[1]Hoja1!N69</f>
        <v>0.48214285714285715</v>
      </c>
      <c r="H33" s="47"/>
      <c r="I33" s="78" t="s">
        <v>33</v>
      </c>
      <c r="J33" s="47"/>
      <c r="K33" s="56">
        <v>0.68</v>
      </c>
      <c r="L33" s="71"/>
      <c r="M33" s="76" t="s">
        <v>34</v>
      </c>
      <c r="N33" s="59"/>
      <c r="O33" s="60">
        <f>G33-K33</f>
        <v>-0.1978571428571429</v>
      </c>
      <c r="P33" s="9"/>
    </row>
    <row r="34" spans="2:16" ht="15.75" x14ac:dyDescent="0.2">
      <c r="B34" s="5"/>
      <c r="C34" s="79"/>
      <c r="D34" s="79"/>
      <c r="E34" s="29"/>
      <c r="M34" s="80"/>
      <c r="N34" s="80"/>
      <c r="O34" s="80"/>
      <c r="P34" s="9"/>
    </row>
    <row r="35" spans="2:16" ht="15.75" x14ac:dyDescent="0.2">
      <c r="B35" s="5"/>
      <c r="C35" s="81"/>
      <c r="D35" s="79"/>
      <c r="E35" s="29"/>
      <c r="M35" s="80"/>
      <c r="N35" s="80"/>
      <c r="O35" s="80"/>
      <c r="P35" s="9"/>
    </row>
    <row r="36" spans="2:16" x14ac:dyDescent="0.2">
      <c r="B36" s="5"/>
      <c r="C36" s="82"/>
      <c r="P36" s="9"/>
    </row>
    <row r="37" spans="2:16" ht="15.75" thickBot="1" x14ac:dyDescent="0.25">
      <c r="B37" s="83"/>
      <c r="C37" s="84"/>
      <c r="D37" s="84"/>
      <c r="E37" s="84"/>
      <c r="F37" s="84"/>
      <c r="G37" s="84"/>
      <c r="H37" s="84"/>
      <c r="I37" s="84"/>
      <c r="J37" s="84"/>
      <c r="K37" s="84"/>
      <c r="L37" s="84"/>
      <c r="M37" s="84"/>
      <c r="N37" s="84"/>
      <c r="O37" s="84"/>
      <c r="P37" s="85"/>
    </row>
    <row r="38" spans="2:16" ht="15.7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DDD9CFB2-5574-4B53-9F16-DF37130E2E1B}">
      <formula1>"Si,No,En proceso"</formula1>
    </dataValidation>
    <dataValidation type="list" allowBlank="1" showInputMessage="1" showErrorMessage="1" sqref="N20:O20 E20:E21" xr:uid="{1BCE0698-0B8D-4C5D-A0F3-95C71564DDEB}">
      <formula1>"Si, No"</formula1>
    </dataValidation>
    <dataValidation type="list" allowBlank="1" showInputMessage="1" showErrorMessage="1" sqref="N19:O19" xr:uid="{9B3AB7A9-B199-42E4-B639-4D41FCC90B26}">
      <formula1>"Si,No"</formula1>
    </dataValidation>
    <dataValidation allowBlank="1" showInputMessage="1" showErrorMessage="1" prompt="Celda formulada, información proveniente de la pestaña de deficiencias." sqref="E23" xr:uid="{FF0A2B1C-4690-46A4-87AB-A8C8916FC601}"/>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Perdomo Suarez</dc:creator>
  <cp:lastModifiedBy>Diego Armando Perdomo Suarez</cp:lastModifiedBy>
  <dcterms:created xsi:type="dcterms:W3CDTF">2025-07-31T17:27:23Z</dcterms:created>
  <dcterms:modified xsi:type="dcterms:W3CDTF">2025-07-31T17:28:00Z</dcterms:modified>
</cp:coreProperties>
</file>