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9"/>
  <workbookPr/>
  <mc:AlternateContent xmlns:mc="http://schemas.openxmlformats.org/markup-compatibility/2006">
    <mc:Choice Requires="x15">
      <x15ac:absPath xmlns:x15ac="http://schemas.microsoft.com/office/spreadsheetml/2010/11/ac" url="https://minigualdadgovco.sharepoint.com/sites/KOFAN/OF/2025/03. INFORMES_LEY_SEGUIMIENTO/03-IL-2025 EV. SISTEMA DE CONTROL INTERNO 2S 2024/01. MIAE_LINEAMIENTOS - RT/07. CONSOLIDADO/"/>
    </mc:Choice>
  </mc:AlternateContent>
  <xr:revisionPtr revIDLastSave="0" documentId="8_{06A6A82B-52BB-42DD-99AA-B7AC18B1D3CE}" xr6:coauthVersionLast="47" xr6:coauthVersionMax="47" xr10:uidLastSave="{00000000-0000-0000-0000-000000000000}"/>
  <bookViews>
    <workbookView xWindow="-120" yWindow="-120" windowWidth="29040" windowHeight="15720" xr2:uid="{92ABE6DF-39EA-471B-B8AA-7666D6032696}"/>
  </bookViews>
  <sheets>
    <sheet name="Conclusion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[1]BDATOS!#REF!</definedName>
    <definedName name="\CA">#REF!</definedName>
    <definedName name="\i">#REF!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'[3]384-Acciones Corporacion'!#REF!</definedName>
    <definedName name="_3__123Graph_AC86W90" hidden="1">[2]WIZ!$AF$19:$AF$30</definedName>
    <definedName name="_304">'[3]384-Acciones Corporacion'!#REF!</definedName>
    <definedName name="_312">'[3]384-Acciones Corporacion'!#REF!</definedName>
    <definedName name="_320">'[3]384-Acciones Corporacion'!#REF!</definedName>
    <definedName name="_336">'[3]384-Acciones Corporacion'!#REF!</definedName>
    <definedName name="_344">'[3]384-Acciones Corporacion'!#REF!</definedName>
    <definedName name="_352">'[3]384-Acciones Corporacion'!#REF!</definedName>
    <definedName name="_4__123Graph_BC86W_2" hidden="1">[2]WIZ!$F$32:$F$43</definedName>
    <definedName name="_5__123Graph_BC86W30" hidden="1">[2]WIZ!$AE$32:$AE$43</definedName>
    <definedName name="_522">'[3]384-Acciones Corporacion'!#REF!</definedName>
    <definedName name="_530">'[3]384-Acciones Corporacion'!#REF!</definedName>
    <definedName name="_546">'[3]384-Acciones Corporacion'!#REF!</definedName>
    <definedName name="_554">'[3]384-Acciones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'[4]B.BTA.S.VALORES'!#REF!</definedName>
    <definedName name="_Sort" hidden="1">#REF!</definedName>
    <definedName name="A">[5]oficial!$A$1:$H$160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'[6]Oper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[1]BDATOS!#REF!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[1]BDATOS!#REF!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[9]!ContAverage</definedName>
    <definedName name="CORDEN">#REF!</definedName>
    <definedName name="CREDITO">[10]oficial!$H$1:$H$160</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hidden="1">'[4]B.BTA.S.VALORES'!#REF!</definedName>
    <definedName name="Divide">#REF!</definedName>
    <definedName name="doce">'[13]Anexo-Participaciones Dic-11'!$E$22</definedName>
    <definedName name="ELIEXTRA">'[14]ELIMINA EXT'!$A$3:$Y$217</definedName>
    <definedName name="ELIFIL">[14]ELIMINA!$A$4:$AM$231</definedName>
    <definedName name="ELIMEXT">#REF!</definedName>
    <definedName name="ELIMINA">#REF!</definedName>
    <definedName name="entidades">#REF!</definedName>
    <definedName name="EPIANDES">#REF!</definedName>
    <definedName name="ESCRIBA">[1]BDATOS!#REF!</definedName>
    <definedName name="ESTADOS_FINANCIEROS_A_PROCESAR">#REF!</definedName>
    <definedName name="ESTCAM">#REF!</definedName>
    <definedName name="ET">#REF!</definedName>
    <definedName name="FailureActual">[9]!FailureActual</definedName>
    <definedName name="FailurePlan">[9]!FailurePlan</definedName>
    <definedName name="FILEXT">[14]FILIALEXT!$A$1:$L$4091</definedName>
    <definedName name="FILIAL">[14]FILIAL!$A$3:$AE$5414</definedName>
    <definedName name="FleetAdj">[9]!FleetAdj</definedName>
    <definedName name="FleetNoAdj">[9]!FleetNoAdj</definedName>
    <definedName name="GastosRegionales_Monto">'[15]Gastos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[16]!LLPModel</definedName>
    <definedName name="MATRIZ">[17]MATRIZ!$A$7:$BY$4664</definedName>
    <definedName name="MC.PL_Cuentas">#REF!</definedName>
    <definedName name="MC.PL_Monto">#REF!</definedName>
    <definedName name="MESANT">#REF!</definedName>
    <definedName name="MESES">'[18]7'!$AL$3:$AL$7</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#REF!</definedName>
    <definedName name="Nivel">#REF!</definedName>
    <definedName name="NOPUC">#REF!</definedName>
    <definedName name="OFI">[10]oficial!$A$1:$H$160</definedName>
    <definedName name="ORDEN1">#REF!</definedName>
    <definedName name="ORDEN2">#REF!</definedName>
    <definedName name="ORDEN3">#REF!</definedName>
    <definedName name="ORDEN4">#REF!</definedName>
    <definedName name="ORDEN5">#REF!</definedName>
    <definedName name="ORDEN6">#REF!</definedName>
    <definedName name="p">'[19]Participación Accionaria Junio '!$K$11</definedName>
    <definedName name="PAS">#REF!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#REF!</definedName>
    <definedName name="PRES1">#REF!</definedName>
    <definedName name="Presup">SUMIF([22]DATA!$H$1:$H$65536,#REF!&amp;"-"&amp;#REF!&amp;"-"&amp;MONTH(#REF!),[22]DATA!$G$1:$G$65536)</definedName>
    <definedName name="ProductivityWith">[9]!ProductivityWith</definedName>
    <definedName name="ProductivityWithout">[9]!ProductivityWithout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SUMIF([7]DATA1!$B$1:$B$65536,[8]Octubre!$C1,[7]DATA1!XFA$1:XFA$65536)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SUMIF([7]DATA2!XFB$1:XFB$65536,[8]Octubre!$C1,[7]DATA2!A$1:A$65536)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SUMIF([7]DATA1!$B$1:$B$65536,[8]Octubre!$C1,[7]DATA1!K$1:K$65536)</definedName>
    <definedName name="Total_Mora">SUMIF([7]DATA1!$B$1:$B$65536,[8]Octubre!$C1,[7]DATA1!K$1:K$65536)</definedName>
    <definedName name="TypesOfTransaction">#REF!</definedName>
    <definedName name="uno">'[13]Anexo-Participaciones Dic-11'!$E$9</definedName>
    <definedName name="utilidad">'[6]Estado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hidden="1">{#N/A,#N/A,FALSE,"ANEXO1";"ACTIVO",#N/A,FALSE,"ANEXO1";"PASIVO",#N/A,FALSE,"ANEXO1";"G Y P",#N/A,FALSE,"ANEXO1"}</definedName>
    <definedName name="ws" hidden="1">{"'Sheet1'!$A$1:$F$179"}</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1" l="1"/>
  <c r="G33" i="1"/>
  <c r="E33" i="1"/>
  <c r="G31" i="1"/>
  <c r="O31" i="1" s="1"/>
  <c r="E31" i="1"/>
  <c r="G29" i="1"/>
  <c r="O29" i="1" s="1"/>
  <c r="E29" i="1"/>
  <c r="G27" i="1"/>
  <c r="O27" i="1" s="1"/>
  <c r="E27" i="1"/>
  <c r="G25" i="1"/>
  <c r="O25" i="1" s="1"/>
  <c r="E25" i="1"/>
  <c r="M7" i="1"/>
</calcChain>
</file>

<file path=xl/sharedStrings.xml><?xml version="1.0" encoding="utf-8"?>
<sst xmlns="http://schemas.openxmlformats.org/spreadsheetml/2006/main" count="37" uniqueCount="36">
  <si>
    <t>Nombre de la Entidad:</t>
  </si>
  <si>
    <t>Ministerio de Igualdad y Equidad</t>
  </si>
  <si>
    <t>Periodo Evaluado:</t>
  </si>
  <si>
    <t>Segundo semestre 2024</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</si>
  <si>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</si>
  <si>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</si>
  <si>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</si>
  <si>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</si>
  <si>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El Ministerio de Igualdad y Equidad se encuentra en una etapa de consolidación, avanzando en la implementación de sus sistemas de gestión y control interno. Aunque los componentes del sistema de control interno están presentes, aún no operan de manera completamente integrada. Durante el periodo evaluado, se lograron avances significativos, como la aprobación de la Política de Gestión de Riesgos, la formalización del Esquema de Líneas de Defensa y el diseño de metodologías para la planificación estratégica y el monitoreo de riesgos. Sin embargo, todavía persisten desafíos importantes, especialmente en la integración de información y comunicación, la gestión de conflictos de interés, y la implementación efectiva de controles diseñados, los cuales son necesarios para lograr una articulación completa entre los componentes.</t>
  </si>
  <si>
    <t>¿Es efectivo el sistema de control interno para los objetivos evaluados? (Si/No) (Justifique su respuesta):</t>
  </si>
  <si>
    <t>No</t>
  </si>
  <si>
    <t>En el marco del fortalecimiento gradual del sistema de gestión y control interno, la evaluación realizada identifica avances, como la aprobación de la Política de Riesgos, el diseño de una metodología basada en estándares nacionales y la integración de un enfoque participativo en la gestión de riesgos. No obstante, se identifican áreas de mejora relacionadas con la implementación efectiva del monitoreo y seguimiento de riesgos, así como en el fortalecimiento de la segregación de funciones y los controles para mitigar riesgos de corrupción. Estas áreas pendientes reflejan oportunidades para seguir consolidando la capacidad del sistema en el cumplimiento de los objetivos institucionales.</t>
  </si>
  <si>
    <t>La entidad cuenta dentro de su Sistema de Control Interno, con una institucionalidad (Líneas de defensa)  que le permita la toma de decisiones frente al control (Si/No) (Justifique su respuesta):</t>
  </si>
  <si>
    <t xml:space="preserve">La entidad ha avanzado en la definición de su institucionalidad dentro del Sistema de Control Interno, particularmente con la documentación de las Líneas de Defensa y la asignación de roles y responsabilidades. Sin embargo, este marco aún no está  formalizado ni implementado, lo que limita su efectividad en la práctica. </t>
  </si>
  <si>
    <t>Componente</t>
  </si>
  <si>
    <t>¿El componente está presente y funcionando?</t>
  </si>
  <si>
    <t>Nivel de Cumplimiento componente</t>
  </si>
  <si>
    <r>
      <rPr>
        <b/>
        <u/>
        <sz val="10"/>
        <color theme="0"/>
        <rFont val="Arial"/>
        <family val="2"/>
      </rPr>
      <t xml:space="preserve"> Estado actual:</t>
    </r>
    <r>
      <rPr>
        <b/>
        <sz val="10"/>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</si>
  <si>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</si>
  <si>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</si>
  <si>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</si>
  <si>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</si>
  <si>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rPr>
        <b/>
        <sz val="10"/>
        <color rgb="FF000000"/>
        <rFont val="Arial"/>
      </rPr>
      <t xml:space="preserve">Fortalezas: 
</t>
    </r>
    <r>
      <rPr>
        <sz val="10"/>
        <color rgb="FF000000"/>
        <rFont val="Arial"/>
      </rPr>
      <t xml:space="preserve">- Definición del Esquema de Líneas de Defensa, donde cada nivel (líderes de procesos, planeación transversal, control interno) tiene roles y responsabilidades claramente definidos. 
- Establecimiento de las bases para la construcción de las acciones correctivas y de mejora para eliminar causas de no conformidades y fortalecer las capacidades institucionales en el marco de la implementación del - Modelo Integrado de Planeación y Gestión.
- Avances y aprendizajes en la construcción de informes estratégicos, promoviendo una cultura de rendición de cuentas y aprendizaje organizacional.
- Inclusión de la metodología para la construcción del mapa de riesgos institucional en la identificación y establecimiento de controles para mitigar los riesgos de corrupción.
- Ejecución de evaluaciones por parte de la tercera línea de defensa para identificar desviaciones y proponer mejoras.
</t>
    </r>
    <r>
      <rPr>
        <b/>
        <sz val="10"/>
        <color rgb="FF000000"/>
        <rFont val="Arial"/>
      </rPr>
      <t xml:space="preserve">Debilidades: 
</t>
    </r>
    <r>
      <rPr>
        <sz val="10"/>
        <color rgb="FF000000"/>
        <rFont val="Arial"/>
      </rPr>
      <t>- No se cuenta con mecanismos para el manejo de conflictos de interés. Actualmente, no existen actividades diseñadas para abordar este requerimiento, por lo que no se dispone de políticas, procedimientos o instructivos que establezcan lineamientos claros para la identificación y gestión de conflictos de interés.
- Se han identificado oportunidades de mejora en la evaluación de las actividades relacionadas con la permanencia del personal, lo que brinda la posibilidad de fortalecer la retención de talento y la estabilidad organizacional. Aunque ya existen actividades enfocadas en este propósito, su documentación en procedimientos, instructivos y/o guías para la estandarización y efectividad en su aplicación.
- El Esquema de Líneas de Defensa se encuentra documentado. Sin embargo, se encuentra pendiente de formalización y socialización, y precisa de acciones para su implementación.
- Se han identificado falencias en la evaluación de las actividades relacionadas con la permanencia del personal, lo que puede impactar negativamente la retención de talento y la estabilidad organizacional. Aunque existen actividades diseñadas para evaluar la permanencia del personal, estas no están completamente documentadas en políticas o procedimientos, lo que dificulta su estandarización.
- La información generada por la segunda y tercera línea de defensa no está siendo utilizada de manera efectiva para la toma de decisiones estratégicas, lo que limita la capacidad de la entidad para actuar con base en análisis de riesgos y evidencias. Si bien existen actividades diseñadas para este proceso, no se evidencia su implementación.</t>
    </r>
  </si>
  <si>
    <r>
      <rPr>
        <b/>
        <sz val="10"/>
        <rFont val="Arial"/>
        <family val="2"/>
      </rPr>
      <t>Fortalezas:</t>
    </r>
    <r>
      <rPr>
        <sz val="10"/>
        <rFont val="Arial"/>
        <family val="2"/>
      </rPr>
      <t xml:space="preserve">
1. La entidad ha constituido formalmente el Comité de Convivencia mediante la Resolución 309 de mayo de 2024 y el Comité Institucional de Coordinación de Control Interno (CICCI) a través de la Resolución 463 de 2024, promoviendo un ambiente de control orientado a la integridad y al fortalecimiento del sistema de control interno.
2. La publicación del Plan Estratégico de Talento Humano y de la matriz de riesgos en la página de transparencia refleja un compromiso inicial con la transparencia, la gestión de riesgos y el desarrollo de competencias en el personal, apoyando el ciclo de vida de los servidores públicos.
</t>
    </r>
    <r>
      <rPr>
        <b/>
        <sz val="10"/>
        <rFont val="Arial"/>
        <family val="2"/>
      </rPr>
      <t>Debilidades:</t>
    </r>
    <r>
      <rPr>
        <sz val="10"/>
        <rFont val="Arial"/>
        <family val="2"/>
      </rPr>
      <t xml:space="preserve">
1. El esquema de líneas de defensa no se ha estructurado ni documentado de acuerdo con el Manual Operativo del Modelo Integrado de Planeación y Gestión.
2. No se ha definido ni implementado la Política de Administración del Riesgo, que incluya procedimientos para actualizar y monitorear la matriz de riesgos en función de cambios en el entorno, y la definición de los niveles de aceptación de riesgo en la Entidad.
3. No se han implementado mecanismos de evaluación y seguimiento para la Planeación Estratégica.
4. Inexistencia del  Código de Integridad y un sistema para denunciar irregularidades o incumplimientos; así como documentación formal y procedimientos para el manejo de conflictos de interés. 
5. Ausencia de políticas que definan las responsabilidades individuales de los servidores en el desarrollo y mantenimiento del control interno
6. Falta de procedimientos relacionados con el ciclo de vida del talento humano.
7. Falta de implementación y seguimiento del plan de capacitación (PIC), aunque el PIC está formalizado, no se cuenta con una metodología para medir su impacto en el desarrollo de competencias de los funcionarios. 
8. Deficiencias en mecanismos para la prevención del uso inadecuado de información privilegiada. 
9. No se evidencian mecanismos de evaluación que permitan monitorear el impacto y la calidad de los productos y servicios proporcionados por los contratistas que se vinculen a la Entidad.
10. No existe un procedimiento formal para analizar los informes de la Oficina de Control Interno y evaluar su impacto en la mejora institucional. </t>
    </r>
  </si>
  <si>
    <t>Evaluación de riesgos</t>
  </si>
  <si>
    <r>
      <rPr>
        <b/>
        <sz val="10"/>
        <color rgb="FF000000"/>
        <rFont val="Arial"/>
      </rPr>
      <t xml:space="preserve">Fortalezas: 
</t>
    </r>
    <r>
      <rPr>
        <sz val="10"/>
        <color rgb="FF000000"/>
        <rFont val="Arial"/>
      </rPr>
      <t xml:space="preserve">-  Aprobación de la Política de Riesgos del Ministerio, en el marco del desarrollo de la Primera sesión del Comité de Coordinación de Control Interno desarrollado el 03 de diciembre de 2024.
- Definición de un enfoque participativo que involucra a diferentes dependencias estratégicas, misionales, de apoyo y de control, promoviendo una visión integral y colaborativa en la gestión de riesgos.
- Alineación de la gestión de riesgos con los objetivos estratégicos del Ministerio, las metas del Plan Nacional de Desarrollo y otros instrumentos de planeación (Plan de Acción de Programas).
-  Definición de la metodología de gestión de riesgos basada en la Guía del Departamento Administrativo de la Función Pública (DAFP), lo que propende por prácticas alineadas con estándares nacionales.
- Establecimiento de la supervisión bajo el esquema de las tres líneas de defensa, procurando el monitoreo continuo y la actualización periódica de los riesgos.
- Definición de seguimiento trimestral de resultados y la mejora continua, como elementos clave para detectar desviaciones y ajustar las estrategias de manera oportuna.
- Formulación de la metodología para abordar la gestión de riesgos en el ámbito de la seguridad digital, procurando la protección de datos y sistemas críticos para el funcionamiento del Ministerio.
</t>
    </r>
    <r>
      <rPr>
        <b/>
        <sz val="10"/>
        <color rgb="FF000000"/>
        <rFont val="Arial"/>
      </rPr>
      <t xml:space="preserve">Debilidades:
</t>
    </r>
    <r>
      <rPr>
        <sz val="10"/>
        <color rgb="FF000000"/>
        <rFont val="Arial"/>
      </rPr>
      <t xml:space="preserve">- La articulación entre el Plan Nacional de Desarrollo (PND) y los objetivos estratégicos y operativos de la entidad evidencia avances significativos; sin embargo, el PEI se construyó sin contar con el Plan Estratégico Sectorial, lo que debilita la jerarquía normativa. Se recomienda priorizar la formalización del Plan Estratégico Sectorial y la consolidación de la metodología de Planeación Estratégica Anual en el Sistema Integrado de Gestión.
- La Alta Dirección debe adoptar acciones para integrar la evaluación de riesgos en la toma de decisiones estratégicas. Aunque la estructura de evaluación está formalizada y la segunda línea de defensa consolida la información sobre riesgos y materializaciones, se debe procurar su comunicación a la Alta Dirección mediate el CICCI para el monitoreo y seguimiento de las medidas correctivas.
- Reforzar la implementación de los controles establecidos en la Política de Administración de Riesgos para garantizar el seguimiento  sobre la materialización de riesgos y la actualización del mapa de riesgos.
- La segregación de funciones y control del riesgo de corrupción necesita fortalecerse para garantizar su operatividad. La entidad cuenta con normativas documentadas sobre la división de responsabilidades, pero su aplicación presenta deficiencias que pueden generar puntos de vulnerabilidad en la gestión institucional. 
- Fortalecer la implementación de la Política de Administración de Riesgos, garantizando que la Alta Dirección monitoree los riesgos aceptados para confirmar que sus condiciones se mantienen o requieren ajustes. Para ello, se debe establecer un proceso sistemático que incluya la validación semestral de informes consolidados, la elaboración de un análisis de la estrategia de tratamiento y la presentación oportuna de estos documentos a la Alta Dirección, permitiendo decisiones estratégicas fundamentadas en una evaluación integral del sistema. </t>
    </r>
  </si>
  <si>
    <r>
      <rPr>
        <b/>
        <sz val="10"/>
        <color theme="1"/>
        <rFont val="Arial"/>
        <family val="2"/>
      </rPr>
      <t>Fortalezas:</t>
    </r>
    <r>
      <rPr>
        <sz val="10"/>
        <color theme="1"/>
        <rFont val="Arial"/>
        <family val="2"/>
      </rPr>
      <t xml:space="preserve">
1. Publicación del Plan de Acción Institucional (PAI) en la página del Ministerio, establece un marco de referencia que facilita el vínculo entre los objetivos estratégicos y operativos, apoyando la identificación de riesgos a nivel institucional.
2. Consolidación de la Matriz de Riesgos lo que representa un avance en la identificación y análisis de riesgos internos y externos, permite documentar riesgos en distintos procesos de la entidad y facilita el análisis de factores que puedan afectar el logro de los objetivos. La inclusión de riesgos de corrupción en la matriz refleja un avance en la evaluación de riesgos de fraude y corrupción. 
3. Formulación y publicación del Plan Estratégico de Talento Humano como marco para identificar y gestionar riesgos específicos asociados al ciclo de vida del servidor público.
</t>
    </r>
    <r>
      <rPr>
        <b/>
        <sz val="10"/>
        <color theme="1"/>
        <rFont val="Arial"/>
        <family val="2"/>
      </rPr>
      <t>Debilidades:</t>
    </r>
    <r>
      <rPr>
        <sz val="10"/>
        <color theme="1"/>
        <rFont val="Arial"/>
        <family val="2"/>
      </rPr>
      <t xml:space="preserve">
1. La entidad no cuenta con una Política de Administración del Riesgo, lo cual impide la estandarización de prácticas para identificar, analizar y gestionar riesgos en todas las áreas de la organización. 
2. Inexistencia de la Política de Planeación Institucional, la entidad carece de un marco para vincular el plan estratégico con objetivos específicos y operativos, y asegurar que estos objetivos sean evaluados periódicamente para mantener su consistencia y relevancia.
3. Ausencia de la Política de Fortalecimiento Organizacional y Simplificación de Procesos, esta política es fundamental para asegurar que los objetivos de los procesos y proyectos estén definidos de manera específica, medible, alcanzable, relevante y delimitada en el tiempo. 
4. Inexistencia de la Política de Seguimiento y Evaluación al Desempeño Institucional, la entidad no cuenta con un marco que regule el monitoreo de las acciones definidas para mitigar riesgos una vez estos se han materializado. 
5. Falta de la Política de Control Interno, que establezca las líneas de defensa necesarias afecta la consolidación de información clave de riesgos y su supervisión por la Alta Dirección. 
6. Ausencia de lineamientos para la evaluación y mejora de controles, lo que reduce la capacidad de la entidad para identificar debilidades en las acciones de control existentes y ajustarlas para gestionar nuevos riesgos y requisitos organizacionales.</t>
    </r>
  </si>
  <si>
    <t>Actividades de control</t>
  </si>
  <si>
    <r>
      <rPr>
        <b/>
        <sz val="10"/>
        <color theme="1"/>
        <rFont val="Arial"/>
        <family val="2"/>
      </rPr>
      <t xml:space="preserve">Fortalezas: </t>
    </r>
    <r>
      <rPr>
        <sz val="10"/>
        <color theme="1"/>
        <rFont val="Arial"/>
        <family val="2"/>
      </rPr>
      <t xml:space="preserve">
- Formalización de lineamientos de la Oficina de Control Interno como evaluador independiente, mediante la aprobación del Estatuto de Auditoría y el Código de Ética (Resolución 944 de 2024). 
- De acuerdo con la Política de Gestión del Riesgo se establecen los lineamientos que facilitan la segregación de funciones para el monitoreo y seguimiento de riesgos y controles, y lineamientos para asignar responsables por proceso. 
- Establecimiento de los lineamientos para la selección de proveedores de TI, incluyendo recursos presupuestales, sistemas de captura, procesamiento y disposición final de la información.
- Alineación del sistema integrado de gestión con el sistema de control interno, asignando responsables por control y establecimiento de procesos para la recolección y transformación de la información para la toma de decisiones. 
- Definición de la forma de integración de los resultados de la Oficina de Control Interno, como insumo para las acciones de mejora continua, de modo que actúen de retroalimentación para ajustar los controles.
- Desarrollo de la metodología para el análisis y tipificación del riesgo, teniendo en cuenta las amenazas de procesos y sistemas.
- Incorporación de lineamientos para el diseño de controles ajustables de conformidad a la tipificación y actualización de los riesgos de la entidad.
</t>
    </r>
    <r>
      <rPr>
        <b/>
        <sz val="10"/>
        <color theme="1"/>
        <rFont val="Arial"/>
        <family val="2"/>
      </rPr>
      <t xml:space="preserve">Debilidades: </t>
    </r>
    <r>
      <rPr>
        <sz val="10"/>
        <color theme="1"/>
        <rFont val="Arial"/>
        <family val="2"/>
      </rPr>
      <t xml:space="preserve">
- La integración de los sistemas de gestión bajo normas o estándares internacionales en la estructura de control de la entidad requiere mejoras en su implementación. Aunque este proceso se encuentra documentado en borrador, no existen acciones que evidencien su aplicación.
- Se recomienda fortalecer el monitoreo y la ejecución de los controles sobre la infraestructura tecnológica y la gestión de seguridad, asegurando que los documentos que soportan los procedimientos se formalicen, divulguen e implementen.
- No se cuenta con matrices de roles y usuarios alineadas con los principios de segregación de funciones. Actualmente, este proceso no está documentado ni en ejecución, lo que representa un riesgo significativo en la gestión de accesos y la adecuada asignación de responsabilidades. La ausencia de este control incrementa la posibilidad de errores, incumplimientos o accesos no autorizados dentro de la entidad.
- El monitoreo y evaluación de controles en la gestión del riesgo requiere fortalecimiento en su implementación. A pesar de que los lineamientos están formalizados, no se evidencian acciones concretas que garanticen su aplicación efectiva en la identificación, mitigación y prevención de riesgos.
- La adecuación de los controles a las particularidades de cada proceso requiere mayor rigurosidad en su aplicación. Aunque la entidad ha formalizado el proceso de evaluación, no se evidencia su implementación lo que limita su capacidad para responder de manera oportuna a cambios en regulaciones, estructuras internas u otros factores que puedan afectar el diseño y operación de los controles.</t>
    </r>
  </si>
  <si>
    <r>
      <rPr>
        <b/>
        <sz val="10"/>
        <color theme="1"/>
        <rFont val="Arial"/>
        <family val="2"/>
      </rPr>
      <t>Fortalezas:</t>
    </r>
    <r>
      <rPr>
        <sz val="10"/>
        <color theme="1"/>
        <rFont val="Arial"/>
        <family val="2"/>
      </rPr>
      <t xml:space="preserve">
La entidad avanza en el fortalecimiento de la arquitectura institucional, entendida esta como la definición de procesos, procedimientos, manuales, protocolos y guías. Este marco de acción orienta a las dependencias en el que hacer del servicio público y su conexión con la misionalidad de la entidad. Además, el ajuste de estos constantemente evidencia que el Ministerio se encuentra en cambio. 
La publicación de la primera versión de la Matriz de Riesgos evidencia que la entidad adelanta acciones relacionadas con la cultura del riesgo, lo que constituye una base para la estructuración de controles y su implementación conforme el ministerio fortalece sus acciones.
</t>
    </r>
    <r>
      <rPr>
        <b/>
        <sz val="10"/>
        <color theme="1"/>
        <rFont val="Arial"/>
        <family val="2"/>
      </rPr>
      <t>Debilidades:</t>
    </r>
    <r>
      <rPr>
        <sz val="10"/>
        <color theme="1"/>
        <rFont val="Arial"/>
        <family val="2"/>
      </rPr>
      <t xml:space="preserve">
1. Falta del establecimiento del Plan Estratégico de Tecnologías de la Información (PETI). No se evidencian acciones para la realización del inventario de los recursos tecnológicos, y establecimiento de cadena de valor para la interacción con los usuarios y responsables del tratamiento de la información y procedimientos relacionados con la gestión de TI.
2. Ausencia de la implementación de la Política de Gobierno Digital, facilita la  gestión de roles y usuarios para el manejo de la información. 
3. Falta de implementación de la Política de Seguridad Digital, que garantice el procesamiento y disposición final de los datos institucionales.
4. Falta del establecimiento de la Política de Fortalecimiento Organizacional y Simplificación de Procesos. No se evidencia la identificación de necesidades de reforma, actualización o rediseño de acuerdo con el comportamiento organizacional, por lo tanto, la entidad no identifica los riesgos de proceso en función de la eficiencia y prestación adecuada de los servicios. 
5. Inexistencia de acciones para la ejecución de la Política de Administración del Riesgo, no se evidenciaron: mecanismos  de identificación y tratamiento de riesgos, así como, acciones para el diseño de los controles para su mitigación.</t>
    </r>
  </si>
  <si>
    <t>Información y comunicación</t>
  </si>
  <si>
    <r>
      <rPr>
        <b/>
        <sz val="10"/>
        <color theme="1"/>
        <rFont val="Arial"/>
        <family val="2"/>
      </rPr>
      <t xml:space="preserve">Fortalezas: </t>
    </r>
    <r>
      <rPr>
        <sz val="10"/>
        <color theme="1"/>
        <rFont val="Arial"/>
        <family val="2"/>
      </rPr>
      <t xml:space="preserve">
- Construcción del Plan Estratégico de Tecnologías de la Información (PETI), en el que se identifican recursos tecnológicos, administrativos y presupuestales necesarios para cumplir los objetivos misionales, para la planificación tecnológica.
- Repositorio Institucional de Información, implementación del SharePoint MIPG-SIG como repositorio para organizar macroprocesos, procedimientos, guías, manuales, protocolos y formatos en un único espacio.
- Definición de lineamientos sobre captura de datos externos, lo que representa un paso inicial para estructurar la información requerida.
- Diseño de controles sobre datos, la integridad, confidencialidad y disponibilidad de los datos, destacando el compromiso con la seguridad de la información.
- Actualización indicadores misionales alineados con los objetivos estratégicos, estrategias transformadoras y el Plan Nacional de Desarrollo (PND).
- Establecimiento de políticas y procedimientos para mejorar la comunicación interna, apoyado por el uso de herramientas como el correo institucional y SharePoint.
- Acciones para formalizar los procedimientos asociados al acceso a la información pública que fortalecen la relación entre el Estado y los ciudadanos, así como fomentar la transparencia. 
</t>
    </r>
    <r>
      <rPr>
        <b/>
        <sz val="10"/>
        <color theme="1"/>
        <rFont val="Arial"/>
        <family val="2"/>
      </rPr>
      <t>Debilidades:</t>
    </r>
    <r>
      <rPr>
        <sz val="10"/>
        <color theme="1"/>
        <rFont val="Arial"/>
        <family val="2"/>
      </rPr>
      <t xml:space="preserve">
- Se evidencia avances en la recolección de datos, sin embargo, no se cuenta con un sistema integral que capture, procese y transforme la información para satisfacer los requerimientos definidos. 
- Se han diseñado lineamientos relacionados con las actividades de control sobre la integridad, confidencialidad y disponibilidad de la información, sin embargo, se precisa que los lineamientos sean formalizados, divulgados e implementados.
- El inventario de información relevante y su actualización requieren fortalecimiento en su implementación. Aunque este proceso se encuentra documentado en borrador, su ejecución no es efectiva, lo que dificulta la gestión y acceso a la información clave para la operación de la entidad.
- Desarrollar e implementar una caracterización de usuarios y una evaluación de la percepción que permitan identificar sistemáticamente las necesidades y expectativas de los grupos de valor y los sujetos de especial protección. La implementación de mecanismos estructurados para la recolección, procesamiento, análisis y difusión de la información facilitará la incorporación oportuna de mejoras en la calidad y pertinencia de los servicios y canales de comunicación, en consonancia con el marco normativo y la Política de Servicio al Ciudadano.
- El monitoreo y evaluación de la comunicación con partes externas no cuenta con un proceso estructurado. Si bien se han definido procedimientos en borrador, no se evidencia su aplicación efectiva, lo que afecta la optimización de los canales de comunicación y la capacidad de respuesta ante las necesidades de los usuarios y aliados estratégicos.</t>
    </r>
  </si>
  <si>
    <r>
      <rPr>
        <b/>
        <sz val="10"/>
        <color theme="1"/>
        <rFont val="Arial"/>
        <family val="2"/>
      </rPr>
      <t>Fortalezas:</t>
    </r>
    <r>
      <rPr>
        <sz val="10"/>
        <color theme="1"/>
        <rFont val="Arial"/>
        <family val="2"/>
      </rPr>
      <t xml:space="preserve">
1. El diseño de procedimientos para el tratamiento de información externa, lo anterior constituye una base para la actualización de las actividades de la entidad, mejora de la arquitectura institucional, actualización de indicadores estratégicos y organizativos y la respuesta institucional oportuna a los requerimientos externos. 
2. La entidad identifica los sujetos de especial protección constitucional, se puede inferir que la entidad puede (con la instalación de herramientas tecnológicas para el procesamiento de datos) proyectar su actuación estratégica a mediano y largo plazo determinando también proyecciones presupuestales para cumplir con su objeto misional. 
</t>
    </r>
    <r>
      <rPr>
        <b/>
        <sz val="10"/>
        <color theme="1"/>
        <rFont val="Arial"/>
        <family val="2"/>
      </rPr>
      <t>Debilidades:</t>
    </r>
    <r>
      <rPr>
        <sz val="10"/>
        <color theme="1"/>
        <rFont val="Arial"/>
        <family val="2"/>
      </rPr>
      <t xml:space="preserve">
1. Inexistencia de la Política de Planeación Institucional, la entidad no define lineamientos internos para alinear sus procesos, con la planeación estratégica de la entidad. 
2. Ausencia de la Política de Transparencia y Acceso a la Información Pública, que garantice la recopilación, procesamiento y transformación de información interna y externa. Los procedimientos y protocolos relacionados con esta política resultan insuficientes por cuanto no existen lineamientos que orienten los objetivos y metas instituciones relacionados con el procesamiento y transformación de los datos en relevantes. 
3. Falta del establecimiento de la Política de Gestión Documental, no se evidencia procedimientos relacionados con el manejo documental de la información, no se evidencia herramientas, responsables y rutas de tratamiento para el tratamiento de información virtual y física. </t>
    </r>
  </si>
  <si>
    <t xml:space="preserve">Monitoreo </t>
  </si>
  <si>
    <r>
      <rPr>
        <b/>
        <sz val="10"/>
        <color theme="1"/>
        <rFont val="Arial"/>
        <family val="2"/>
      </rPr>
      <t xml:space="preserve">Fortalezas:
</t>
    </r>
    <r>
      <rPr>
        <sz val="10"/>
        <color theme="1"/>
        <rFont val="Arial"/>
        <family val="2"/>
      </rPr>
      <t xml:space="preserve">- El Ministerio cuenta con un estatuto que establece y formaliza las acciones y funciones de auditoría, lo que brinda un marco sólido y estructurado para las actividades de monitoreo.
- Alineación con el Modelo Integrado de Planeación y Gestión (MIPG) y el Sistema de Control Interno (SCI), estableciendo procedimientos claros y objetivos.
- La Oficina de Control Interno y la Oficina Asesora de Planeación lideran las metodologías de evaluación, asegurando independencia en la supervisión.
- Diseño del Monitoreo como un ciclo estructurado conformado por las etapas de planificación estratégica, diseño de herramientas, ejecución del seguimiento, análisis de resultados y comunicación 
- Definición de un sistema de indicadores de desempeño para medir la efectividad de las acciones implementadas, lo que permite identificar avances o áreas de mejora de manera objetiva.
</t>
    </r>
    <r>
      <rPr>
        <b/>
        <sz val="10"/>
        <color theme="1"/>
        <rFont val="Arial"/>
        <family val="2"/>
      </rPr>
      <t>Debilidades:</t>
    </r>
    <r>
      <rPr>
        <sz val="10"/>
        <color theme="1"/>
        <rFont val="Arial"/>
        <family val="2"/>
      </rPr>
      <t xml:space="preserve">
- Actualmente, el borrador del manual de Implementación de MIPG  presenta inconsistencias frente a lo estipulado en la Resolución N°1022 de 2024, normativa vigente. Es necesario ajustar el borrador conforme a la regulación e implementar el seguimiento a las acciones correctivas, de modo que se garantice la efectiva aplicación del sistema y su alineación con los cambios organizacionales y estratégicos.
- Los procedimientos de monitoreo continuo dentro de la segunda línea de defensa requieren mejoras en su ejecución. Si bien han sido documentados, su implementación no ha sido plenamente efectiva, lo que limita la capacidad de la entidad para identificar y mitigar riesgos de manera oportuna a partir de información clave.
- El seguimiento a evaluaciones externas y consolidación de informes de organismos de control no cuenta con una implementación estructurada. Aunque existen procedimientos en borrador, no se ha evidenciado su aplicación en la determinación de acciones correctivas que fortalezcan el Sistema de Control Interno y su alineación con los estándares de supervisión externa.
- Las políticas de reporte de deficiencias en el control interno requieren fortalecimiento en su aplicación. Si bien la entidad ha documentado lineamientos sobre a quién reportar los hallazgos, no se evidencia su implementación efectiva en la gestión de acciones correctivas y la prevención de reincidencias.
- El uso de información suministrada por los usuarios y partes interesadas para la mejora del Sistema de Control Interno necesita mayor estructuración. Aunque existen mecanismos para recibir esta información, su aplicación no es clara ni sistemática.</t>
    </r>
  </si>
  <si>
    <r>
      <rPr>
        <b/>
        <sz val="10"/>
        <color rgb="FF000000"/>
        <rFont val="Arial"/>
        <family val="2"/>
      </rPr>
      <t>Fortaleza:</t>
    </r>
    <r>
      <rPr>
        <sz val="10"/>
        <color rgb="FF000000"/>
        <rFont val="Arial"/>
        <family val="2"/>
      </rPr>
      <t xml:space="preserve">
La elaboración de la primera versión del Mapa de Riesgos Institucional 2024, identifica riesgos y controles por proceso, esto a mediano plazo es la base para el perfeccionamiento del mapa y motiva a la entidad a tomar acciones para prevenir o reducir los efectos de un posible evento.  
</t>
    </r>
    <r>
      <rPr>
        <b/>
        <sz val="10"/>
        <color rgb="FF000000"/>
        <rFont val="Arial"/>
        <family val="2"/>
      </rPr>
      <t>Debilidades:</t>
    </r>
    <r>
      <rPr>
        <sz val="10"/>
        <color rgb="FF000000"/>
        <rFont val="Arial"/>
        <family val="2"/>
      </rPr>
      <t xml:space="preserve">
1. No se evidenció la ejecución de evaluaciones separadas (auditorías) para determinar si los componentes del Sistema de Control Interno están presentes y funcionando.
2. Ausencia de lineamiento para la Evaluación y comunicación de deficiencias oportunamente (Evalúa los resultados, Comunica las deficiencias y Monitorea las medidas correctivas).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</si>
</sst>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font>
      <sz val="10"/>
      <color theme="1"/>
      <name val="Arial"/>
      <family val="2"/>
    </font>
    <font>
      <b/>
      <sz val="10"/>
      <color theme="0"/>
      <name val="Arial"/>
      <family val="2"/>
    </font>
    <font>
      <sz val="10"/>
      <color theme="0"/>
      <name val="Arial"/>
      <family val="2"/>
    </font>
    <font>
      <sz val="10"/>
      <color rgb="FFFF0000"/>
      <name val="Arial"/>
      <family val="2"/>
    </font>
    <font>
      <b/>
      <sz val="10"/>
      <color rgb="FFFF0000"/>
      <name val="Arial"/>
      <family val="2"/>
    </font>
    <font>
      <b/>
      <sz val="10"/>
      <name val="Arial"/>
      <family val="2"/>
    </font>
    <font>
      <b/>
      <u/>
      <sz val="10"/>
      <color theme="0"/>
      <name val="Arial"/>
      <family val="2"/>
    </font>
    <font>
      <b/>
      <sz val="10"/>
      <color theme="1"/>
      <name val="Arial"/>
      <family val="2"/>
    </font>
    <font>
      <sz val="10"/>
      <name val="Arial"/>
      <family val="2"/>
    </font>
    <font>
      <sz val="10"/>
      <color rgb="FF000000"/>
      <name val="Arial"/>
      <family val="2"/>
    </font>
    <font>
      <b/>
      <sz val="10"/>
      <color rgb="FF000000"/>
      <name val="Arial"/>
      <family val="2"/>
    </font>
    <font>
      <b/>
      <i/>
      <sz val="10"/>
      <name val="Arial"/>
      <family val="2"/>
    </font>
    <font>
      <b/>
      <i/>
      <sz val="10"/>
      <color theme="1"/>
      <name val="Arial"/>
      <family val="2"/>
    </font>
    <font>
      <b/>
      <sz val="10"/>
      <color rgb="FF000000"/>
      <name val="Arial"/>
    </font>
    <font>
      <sz val="10"/>
      <color rgb="FF000000"/>
      <name val="Arial"/>
    </font>
  </fonts>
  <fills count="12">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rgb="FFFFFF00"/>
        <bgColor indexed="64"/>
      </patternFill>
    </fill>
    <fill>
      <patternFill patternType="solid">
        <fgColor rgb="FF92D050"/>
        <bgColor indexed="64"/>
      </patternFill>
    </fill>
  </fills>
  <borders count="3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5">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Alignment="1">
      <alignment horizontal="center"/>
    </xf>
    <xf numFmtId="0" fontId="0" fillId="2" borderId="7" xfId="0" applyFill="1" applyBorder="1"/>
    <xf numFmtId="0" fontId="1" fillId="3" borderId="6" xfId="0" applyFont="1" applyFill="1" applyBorder="1" applyAlignment="1">
      <alignment horizontal="center" vertical="center"/>
    </xf>
    <xf numFmtId="164" fontId="0" fillId="2" borderId="0" xfId="0" applyNumberFormat="1" applyFill="1" applyAlignment="1">
      <alignment horizontal="center"/>
    </xf>
    <xf numFmtId="0" fontId="2" fillId="2" borderId="0" xfId="0" applyFont="1" applyFill="1" applyAlignment="1">
      <alignment vertical="center"/>
    </xf>
    <xf numFmtId="9" fontId="1" fillId="3" borderId="15" xfId="0" applyNumberFormat="1" applyFont="1" applyFill="1" applyBorder="1" applyAlignment="1" applyProtection="1">
      <alignment horizontal="center" vertical="center"/>
      <protection hidden="1"/>
    </xf>
    <xf numFmtId="0" fontId="3" fillId="2" borderId="0" xfId="0" applyFont="1" applyFill="1" applyAlignment="1">
      <alignment horizontal="center" vertical="center"/>
    </xf>
    <xf numFmtId="0" fontId="4" fillId="2" borderId="0" xfId="0" applyFont="1" applyFill="1"/>
    <xf numFmtId="0" fontId="1"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0" xfId="0" applyFont="1" applyFill="1" applyAlignment="1">
      <alignment horizontal="center" vertical="center"/>
    </xf>
    <xf numFmtId="49" fontId="0" fillId="2" borderId="22" xfId="0" applyNumberForma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0" fontId="4" fillId="2" borderId="0" xfId="0" applyFont="1" applyFill="1" applyAlignment="1">
      <alignment wrapText="1"/>
    </xf>
    <xf numFmtId="0" fontId="1" fillId="4" borderId="28" xfId="0" applyFont="1" applyFill="1" applyBorder="1" applyAlignment="1">
      <alignment horizontal="center" vertical="center" wrapText="1"/>
    </xf>
    <xf numFmtId="0" fontId="5" fillId="0" borderId="0" xfId="0" applyFont="1" applyAlignment="1">
      <alignment horizontal="center" vertical="center" wrapText="1"/>
    </xf>
    <xf numFmtId="0" fontId="1" fillId="4" borderId="15" xfId="0" applyFont="1" applyFill="1" applyBorder="1" applyAlignment="1">
      <alignment horizontal="center" vertical="center" wrapText="1"/>
    </xf>
    <xf numFmtId="0" fontId="4" fillId="2" borderId="0" xfId="0" applyFont="1" applyFill="1" applyAlignment="1">
      <alignment horizontal="center" vertical="center" wrapText="1"/>
    </xf>
    <xf numFmtId="0" fontId="1" fillId="3" borderId="29"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0" xfId="0" applyFont="1" applyFill="1" applyAlignment="1">
      <alignment horizontal="center" vertical="center" wrapText="1"/>
    </xf>
    <xf numFmtId="0" fontId="7" fillId="2" borderId="0" xfId="0" applyFont="1" applyFill="1" applyAlignment="1">
      <alignment wrapText="1"/>
    </xf>
    <xf numFmtId="0" fontId="0" fillId="0" borderId="0" xfId="0" applyAlignment="1">
      <alignment horizontal="center" wrapText="1"/>
    </xf>
    <xf numFmtId="0" fontId="0" fillId="0" borderId="30" xfId="0" applyBorder="1"/>
    <xf numFmtId="0" fontId="1" fillId="5" borderId="6" xfId="0" applyFont="1" applyFill="1" applyBorder="1" applyAlignment="1">
      <alignment horizontal="center" vertical="center" wrapText="1"/>
    </xf>
    <xf numFmtId="0" fontId="1" fillId="0" borderId="0" xfId="0" applyFont="1" applyAlignment="1">
      <alignment vertical="center"/>
    </xf>
    <xf numFmtId="0" fontId="5" fillId="0" borderId="6" xfId="0" applyFont="1" applyBorder="1" applyAlignment="1" applyProtection="1">
      <alignment horizontal="center" vertical="center"/>
      <protection hidden="1"/>
    </xf>
    <xf numFmtId="9" fontId="5" fillId="0" borderId="0" xfId="0" applyNumberFormat="1" applyFont="1" applyAlignment="1">
      <alignment vertical="center"/>
    </xf>
    <xf numFmtId="0" fontId="5" fillId="0" borderId="0" xfId="0" applyFont="1" applyAlignment="1">
      <alignment vertical="center"/>
    </xf>
    <xf numFmtId="9" fontId="7" fillId="6" borderId="6" xfId="0" applyNumberFormat="1" applyFont="1" applyFill="1" applyBorder="1" applyAlignment="1" applyProtection="1">
      <alignment horizontal="center" vertical="center"/>
      <protection locked="0"/>
    </xf>
    <xf numFmtId="0" fontId="5" fillId="0" borderId="11" xfId="0" applyFont="1" applyBorder="1" applyAlignment="1">
      <alignment vertical="center"/>
    </xf>
    <xf numFmtId="0" fontId="8" fillId="0" borderId="31" xfId="0" applyFont="1" applyBorder="1" applyAlignment="1" applyProtection="1">
      <alignment horizontal="justify" vertical="top" wrapText="1"/>
      <protection locked="0"/>
    </xf>
    <xf numFmtId="0" fontId="5" fillId="0" borderId="0" xfId="0" applyFont="1" applyAlignment="1">
      <alignment horizontal="left" vertical="center"/>
    </xf>
    <xf numFmtId="9" fontId="5" fillId="0" borderId="6" xfId="0" applyNumberFormat="1" applyFont="1" applyBorder="1" applyAlignment="1" applyProtection="1">
      <alignment horizontal="center" vertical="center"/>
      <protection locked="0"/>
    </xf>
    <xf numFmtId="0" fontId="5" fillId="2" borderId="7" xfId="0" applyFont="1" applyFill="1" applyBorder="1" applyAlignment="1">
      <alignment vertical="center"/>
    </xf>
    <xf numFmtId="0" fontId="5"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xf numFmtId="0" fontId="0" fillId="0" borderId="0" xfId="0" applyAlignment="1">
      <alignment horizontal="left"/>
    </xf>
    <xf numFmtId="0" fontId="0" fillId="0" borderId="6" xfId="0" applyBorder="1" applyAlignment="1">
      <alignment horizontal="left"/>
    </xf>
    <xf numFmtId="0" fontId="1" fillId="7" borderId="6" xfId="0" applyFont="1" applyFill="1" applyBorder="1" applyAlignment="1">
      <alignment horizontal="center" vertical="center" wrapText="1"/>
    </xf>
    <xf numFmtId="0" fontId="0" fillId="0" borderId="31" xfId="0" applyBorder="1" applyAlignment="1" applyProtection="1">
      <alignment vertical="top" wrapText="1"/>
      <protection locked="0"/>
    </xf>
    <xf numFmtId="0" fontId="0" fillId="0" borderId="11" xfId="0" applyBorder="1"/>
    <xf numFmtId="0" fontId="1" fillId="3" borderId="6"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2" xfId="0" applyBorder="1" applyAlignment="1" applyProtection="1">
      <alignment vertical="top" wrapText="1"/>
      <protection locked="0"/>
    </xf>
    <xf numFmtId="0" fontId="9" fillId="0" borderId="32" xfId="0" applyFont="1" applyBorder="1" applyAlignment="1" applyProtection="1">
      <alignment vertical="top" wrapText="1"/>
      <protection locked="0"/>
    </xf>
    <xf numFmtId="0" fontId="1" fillId="2" borderId="0" xfId="0" applyFont="1" applyFill="1" applyAlignment="1">
      <alignment vertical="center"/>
    </xf>
    <xf numFmtId="0" fontId="5" fillId="2" borderId="0" xfId="0" applyFont="1" applyFill="1" applyAlignment="1">
      <alignment horizontal="left" vertical="center"/>
    </xf>
    <xf numFmtId="0" fontId="11" fillId="2" borderId="0" xfId="0" applyFont="1" applyFill="1" applyAlignment="1">
      <alignment vertical="center"/>
    </xf>
    <xf numFmtId="0" fontId="12" fillId="2" borderId="0" xfId="0" applyFont="1" applyFill="1"/>
    <xf numFmtId="0" fontId="0" fillId="2" borderId="33" xfId="0" applyFill="1" applyBorder="1"/>
    <xf numFmtId="0" fontId="0" fillId="2" borderId="34" xfId="0" applyFill="1" applyBorder="1"/>
    <xf numFmtId="0" fontId="0" fillId="2" borderId="35" xfId="0" applyFill="1" applyBorder="1"/>
    <xf numFmtId="9" fontId="7" fillId="10" borderId="6" xfId="0" applyNumberFormat="1" applyFont="1" applyFill="1" applyBorder="1" applyAlignment="1" applyProtection="1">
      <alignment horizontal="center" vertical="center"/>
      <protection hidden="1"/>
    </xf>
    <xf numFmtId="9" fontId="7" fillId="11" borderId="6" xfId="0" applyNumberFormat="1" applyFont="1" applyFill="1" applyBorder="1" applyAlignment="1" applyProtection="1">
      <alignment horizontal="center" vertical="center"/>
      <protection hidden="1"/>
    </xf>
    <xf numFmtId="0" fontId="14" fillId="0" borderId="31" xfId="0" applyFont="1" applyBorder="1" applyAlignment="1" applyProtection="1">
      <alignment vertical="top" wrapText="1"/>
      <protection locked="0"/>
    </xf>
    <xf numFmtId="49" fontId="5" fillId="2" borderId="20" xfId="0" applyNumberFormat="1" applyFont="1" applyFill="1" applyBorder="1" applyAlignment="1">
      <alignment horizontal="left" vertical="center" wrapText="1"/>
    </xf>
    <xf numFmtId="49" fontId="5" fillId="2" borderId="21" xfId="0" applyNumberFormat="1" applyFont="1" applyFill="1" applyBorder="1" applyAlignment="1">
      <alignment horizontal="left" vertical="center" wrapText="1"/>
    </xf>
    <xf numFmtId="49" fontId="0" fillId="2" borderId="23" xfId="0" applyNumberFormat="1" applyFill="1" applyBorder="1" applyAlignment="1" applyProtection="1">
      <alignment horizontal="justify" vertical="top" wrapText="1"/>
      <protection locked="0"/>
    </xf>
    <xf numFmtId="49" fontId="0" fillId="2" borderId="24" xfId="0" applyNumberFormat="1" applyFill="1" applyBorder="1" applyAlignment="1" applyProtection="1">
      <alignment horizontal="justify" vertical="top" wrapText="1"/>
      <protection locked="0"/>
    </xf>
    <xf numFmtId="49" fontId="0" fillId="2" borderId="25" xfId="0" applyNumberFormat="1" applyFill="1" applyBorder="1" applyAlignment="1" applyProtection="1">
      <alignment horizontal="justify" vertical="top" wrapText="1"/>
      <protection locked="0"/>
    </xf>
    <xf numFmtId="49" fontId="5" fillId="2" borderId="26" xfId="0" applyNumberFormat="1" applyFont="1" applyFill="1" applyBorder="1" applyAlignment="1">
      <alignment horizontal="left" vertical="center" wrapText="1"/>
    </xf>
    <xf numFmtId="49" fontId="5" fillId="2" borderId="27"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0" fillId="2" borderId="6" xfId="0" applyFill="1" applyBorder="1" applyAlignment="1" applyProtection="1">
      <alignment horizontal="center"/>
      <protection locked="0"/>
    </xf>
    <xf numFmtId="164" fontId="0" fillId="2" borderId="9" xfId="0" applyNumberFormat="1" applyFill="1" applyBorder="1" applyAlignment="1" applyProtection="1">
      <alignment horizontal="center"/>
      <protection locked="0"/>
    </xf>
    <xf numFmtId="164" fontId="0" fillId="2" borderId="10" xfId="0" applyNumberFormat="1" applyFill="1" applyBorder="1" applyAlignment="1" applyProtection="1">
      <alignment horizontal="center"/>
      <protection locked="0"/>
    </xf>
    <xf numFmtId="164" fontId="0" fillId="2" borderId="11" xfId="0" applyNumberFormat="1" applyFill="1" applyBorder="1" applyAlignment="1" applyProtection="1">
      <alignment horizontal="center"/>
      <protection locked="0"/>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3" fillId="0" borderId="31" xfId="0" applyFont="1" applyBorder="1" applyAlignment="1" applyProtection="1">
      <alignment vertical="top" wrapText="1"/>
      <protection locked="0"/>
    </xf>
  </cellXfs>
  <cellStyles count="1">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alcChain" Target="calcChain.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1261563</xdr:colOff>
      <xdr:row>14</xdr:row>
      <xdr:rowOff>42253</xdr:rowOff>
    </xdr:to>
    <xdr:pic>
      <xdr:nvPicPr>
        <xdr:cNvPr id="2" name="Imagen 1">
          <a:extLst>
            <a:ext uri="{FF2B5EF4-FFF2-40B4-BE49-F238E27FC236}">
              <a16:creationId xmlns:a16="http://schemas.microsoft.com/office/drawing/2014/main" id="{5F5B47EE-D13C-4425-9870-C4E16C6CA8ED}"/>
            </a:ext>
          </a:extLst>
        </xdr:cNvPr>
        <xdr:cNvPicPr>
          <a:picLocks noChangeAspect="1"/>
        </xdr:cNvPicPr>
      </xdr:nvPicPr>
      <xdr:blipFill>
        <a:blip xmlns:r="http://schemas.openxmlformats.org/officeDocument/2006/relationships" r:embed="rId1"/>
        <a:stretch>
          <a:fillRect/>
        </a:stretch>
      </xdr:blipFill>
      <xdr:spPr>
        <a:xfrm>
          <a:off x="2615292" y="1702968"/>
          <a:ext cx="4380321" cy="23969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DOCUME~1\malas\CONFIG~1\Temp\notesE1EF34\Presupuesto%202007%20(Consulta).xls"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https://minigualdadgovco.sharepoint.com/sites/KOFAN/OF/2025/03.%20INFORMES_LEY_SEGUIMIENTO/03-IL-2025%20EV.%20SISTEMA%20DE%20CONTROL%20INTERNO%202S%202024/01.%20MIAE_LINEAMIENTOS%20-%20RT/07.%20CONSOLIDADO/FO_INFORME%20SCIS2%20V1.xlsx" TargetMode="External"/><Relationship Id="rId1" Type="http://schemas.openxmlformats.org/officeDocument/2006/relationships/externalLinkPath" Target="FO_INFORME%20SCIS2%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0.5625</v>
          </cell>
        </row>
        <row r="26">
          <cell r="N26">
            <v>0.5</v>
          </cell>
        </row>
        <row r="43">
          <cell r="N43">
            <v>0.54166666666666663</v>
          </cell>
        </row>
        <row r="55">
          <cell r="N55">
            <v>0.5357142857142857</v>
          </cell>
        </row>
        <row r="69">
          <cell r="N69">
            <v>0.6785714285714286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FB37E-0312-4B38-9434-C94A94E22A8C}">
  <dimension ref="B1:V38"/>
  <sheetViews>
    <sheetView tabSelected="1" topLeftCell="D21" zoomScale="85" zoomScaleNormal="85" workbookViewId="0">
      <selection activeCell="G25" sqref="G25"/>
    </sheetView>
  </sheetViews>
  <sheetFormatPr defaultColWidth="11.42578125" defaultRowHeight="12.75"/>
  <cols>
    <col min="1" max="1" width="3.140625" style="1" customWidth="1"/>
    <col min="2" max="2" width="3.42578125" style="1" customWidth="1"/>
    <col min="3" max="3" width="35.5703125" style="1" customWidth="1"/>
    <col min="4" max="4" width="2.5703125" style="1" customWidth="1"/>
    <col min="5" max="5" width="38.7109375" style="1" customWidth="1"/>
    <col min="6" max="6" width="2.5703125" style="1" customWidth="1"/>
    <col min="7" max="7" width="23.42578125" style="1" customWidth="1"/>
    <col min="8" max="8" width="3.85546875" style="1" customWidth="1"/>
    <col min="9" max="9" width="141.28515625" style="1" customWidth="1"/>
    <col min="10" max="10" width="3.5703125" style="1" customWidth="1"/>
    <col min="11" max="11" width="28.140625" style="1" customWidth="1"/>
    <col min="12" max="12" width="4.28515625" style="1" customWidth="1"/>
    <col min="13" max="13" width="78.7109375" style="1" customWidth="1"/>
    <col min="14" max="14" width="5.85546875" style="1" customWidth="1"/>
    <col min="15" max="15" width="24.85546875" style="1" customWidth="1"/>
    <col min="16" max="16" width="7" style="1" customWidth="1"/>
    <col min="17" max="16384" width="11.42578125" style="1"/>
  </cols>
  <sheetData>
    <row r="1" spans="2:16" ht="13.5" thickBot="1"/>
    <row r="2" spans="2:16" ht="18" customHeight="1" thickTop="1">
      <c r="B2" s="2"/>
      <c r="C2" s="3"/>
      <c r="D2" s="3"/>
      <c r="E2" s="3"/>
      <c r="F2" s="3"/>
      <c r="G2" s="3"/>
      <c r="H2" s="3"/>
      <c r="I2" s="3"/>
      <c r="J2" s="3"/>
      <c r="K2" s="3"/>
      <c r="L2" s="3"/>
      <c r="M2" s="3"/>
      <c r="N2" s="3"/>
      <c r="O2" s="3"/>
      <c r="P2" s="4"/>
    </row>
    <row r="3" spans="2:16" ht="18" customHeight="1">
      <c r="B3" s="5"/>
      <c r="E3" s="72" t="s">
        <v>0</v>
      </c>
      <c r="F3" s="74" t="s">
        <v>1</v>
      </c>
      <c r="G3" s="74"/>
      <c r="H3" s="74"/>
      <c r="I3" s="74"/>
      <c r="J3" s="74"/>
      <c r="K3" s="74"/>
      <c r="L3" s="74"/>
      <c r="M3" s="74"/>
      <c r="N3" s="6"/>
      <c r="O3" s="6"/>
      <c r="P3" s="7"/>
    </row>
    <row r="4" spans="2:16" ht="18" customHeight="1">
      <c r="B4" s="5"/>
      <c r="E4" s="73"/>
      <c r="F4" s="74"/>
      <c r="G4" s="74"/>
      <c r="H4" s="74"/>
      <c r="I4" s="74"/>
      <c r="J4" s="74"/>
      <c r="K4" s="74"/>
      <c r="L4" s="74"/>
      <c r="M4" s="74"/>
      <c r="N4" s="6"/>
      <c r="O4" s="6"/>
      <c r="P4" s="7"/>
    </row>
    <row r="5" spans="2:16" ht="41.25" customHeight="1">
      <c r="B5" s="5"/>
      <c r="E5" s="8" t="s">
        <v>2</v>
      </c>
      <c r="F5" s="75" t="s">
        <v>3</v>
      </c>
      <c r="G5" s="76"/>
      <c r="H5" s="76"/>
      <c r="I5" s="76"/>
      <c r="J5" s="76"/>
      <c r="K5" s="76"/>
      <c r="L5" s="76"/>
      <c r="M5" s="77"/>
      <c r="N5" s="9"/>
      <c r="O5" s="9"/>
      <c r="P5" s="7"/>
    </row>
    <row r="6" spans="2:16" ht="18" customHeight="1" thickBot="1">
      <c r="B6" s="5"/>
      <c r="E6" s="10"/>
      <c r="F6" s="9"/>
      <c r="G6" s="9"/>
      <c r="H6" s="9"/>
      <c r="I6" s="9"/>
      <c r="J6" s="9"/>
      <c r="K6" s="9"/>
      <c r="L6" s="9"/>
      <c r="P6" s="7"/>
    </row>
    <row r="7" spans="2:16" ht="93" customHeight="1" thickBot="1">
      <c r="B7" s="5"/>
      <c r="I7" s="78" t="s">
        <v>4</v>
      </c>
      <c r="J7" s="79"/>
      <c r="K7" s="80"/>
      <c r="M7" s="11">
        <f>+AVERAGE(G25,G27,G29,G31,G33)</f>
        <v>0.56369047619047608</v>
      </c>
      <c r="N7" s="12"/>
      <c r="O7" s="12"/>
      <c r="P7" s="7"/>
    </row>
    <row r="8" spans="2:16" ht="18" customHeight="1">
      <c r="B8" s="5"/>
      <c r="M8" s="13"/>
      <c r="N8" s="13"/>
      <c r="O8" s="13"/>
      <c r="P8" s="7"/>
    </row>
    <row r="9" spans="2:16" ht="18" customHeight="1">
      <c r="B9" s="5"/>
      <c r="P9" s="7"/>
    </row>
    <row r="10" spans="2:16">
      <c r="B10" s="5"/>
      <c r="P10" s="7"/>
    </row>
    <row r="11" spans="2:16">
      <c r="B11" s="5"/>
      <c r="P11" s="7"/>
    </row>
    <row r="12" spans="2:16">
      <c r="B12" s="5"/>
      <c r="P12" s="7"/>
    </row>
    <row r="13" spans="2:16">
      <c r="B13" s="5"/>
      <c r="P13" s="7"/>
    </row>
    <row r="14" spans="2:16">
      <c r="B14" s="5"/>
      <c r="P14" s="7"/>
    </row>
    <row r="15" spans="2:16">
      <c r="B15" s="5"/>
      <c r="P15" s="7"/>
    </row>
    <row r="16" spans="2:16">
      <c r="B16" s="5"/>
      <c r="P16" s="7"/>
    </row>
    <row r="17" spans="2:22">
      <c r="B17" s="5"/>
      <c r="C17" s="81" t="s">
        <v>5</v>
      </c>
      <c r="D17" s="82"/>
      <c r="E17" s="82"/>
      <c r="F17" s="82"/>
      <c r="G17" s="82"/>
      <c r="H17" s="82"/>
      <c r="I17" s="82"/>
      <c r="J17" s="82"/>
      <c r="K17" s="82"/>
      <c r="L17" s="82"/>
      <c r="M17" s="83"/>
      <c r="N17" s="14"/>
      <c r="O17" s="14"/>
      <c r="P17" s="7"/>
    </row>
    <row r="18" spans="2:22" ht="15.75" customHeight="1">
      <c r="B18" s="5"/>
      <c r="C18" s="15"/>
      <c r="D18" s="15"/>
      <c r="E18" s="15"/>
      <c r="F18" s="15"/>
      <c r="G18" s="15"/>
      <c r="H18" s="15"/>
      <c r="I18" s="15"/>
      <c r="J18" s="15"/>
      <c r="K18" s="15"/>
      <c r="L18" s="15"/>
      <c r="M18" s="15"/>
      <c r="N18" s="16"/>
      <c r="O18" s="16"/>
      <c r="P18" s="7"/>
    </row>
    <row r="19" spans="2:22" ht="141.75" customHeight="1">
      <c r="B19" s="5"/>
      <c r="C19" s="65" t="s">
        <v>6</v>
      </c>
      <c r="D19" s="66"/>
      <c r="E19" s="17" t="s">
        <v>7</v>
      </c>
      <c r="F19" s="67" t="s">
        <v>8</v>
      </c>
      <c r="G19" s="68"/>
      <c r="H19" s="68"/>
      <c r="I19" s="68"/>
      <c r="J19" s="68"/>
      <c r="K19" s="68"/>
      <c r="L19" s="68"/>
      <c r="M19" s="69"/>
      <c r="N19" s="18"/>
      <c r="O19" s="18"/>
      <c r="P19" s="7"/>
    </row>
    <row r="20" spans="2:22" ht="105.75" customHeight="1">
      <c r="B20" s="5"/>
      <c r="C20" s="65" t="s">
        <v>9</v>
      </c>
      <c r="D20" s="66"/>
      <c r="E20" s="17" t="s">
        <v>10</v>
      </c>
      <c r="F20" s="67" t="s">
        <v>11</v>
      </c>
      <c r="G20" s="68"/>
      <c r="H20" s="68"/>
      <c r="I20" s="68"/>
      <c r="J20" s="68"/>
      <c r="K20" s="68"/>
      <c r="L20" s="68"/>
      <c r="M20" s="69"/>
      <c r="N20" s="18"/>
      <c r="O20" s="18"/>
      <c r="P20" s="7"/>
    </row>
    <row r="21" spans="2:22" ht="143.25" customHeight="1">
      <c r="B21" s="5"/>
      <c r="C21" s="70" t="s">
        <v>12</v>
      </c>
      <c r="D21" s="71"/>
      <c r="E21" s="17" t="s">
        <v>10</v>
      </c>
      <c r="F21" s="67" t="s">
        <v>13</v>
      </c>
      <c r="G21" s="68"/>
      <c r="H21" s="68"/>
      <c r="I21" s="68"/>
      <c r="J21" s="68"/>
      <c r="K21" s="68"/>
      <c r="L21" s="68"/>
      <c r="M21" s="69"/>
      <c r="N21" s="18"/>
      <c r="O21" s="18"/>
      <c r="P21" s="7"/>
    </row>
    <row r="22" spans="2:22" ht="66" customHeight="1" thickBot="1">
      <c r="B22" s="5"/>
      <c r="G22" s="19"/>
      <c r="P22" s="7"/>
    </row>
    <row r="23" spans="2:22" ht="102.75" customHeight="1" thickBot="1">
      <c r="B23" s="5"/>
      <c r="C23" s="20" t="s">
        <v>14</v>
      </c>
      <c r="D23" s="21"/>
      <c r="E23" s="20" t="s">
        <v>15</v>
      </c>
      <c r="F23" s="21"/>
      <c r="G23" s="20" t="s">
        <v>16</v>
      </c>
      <c r="H23" s="21"/>
      <c r="I23" s="22" t="s">
        <v>17</v>
      </c>
      <c r="J23" s="23"/>
      <c r="K23" s="24" t="s">
        <v>18</v>
      </c>
      <c r="L23" s="23"/>
      <c r="M23" s="25" t="s">
        <v>19</v>
      </c>
      <c r="N23" s="23"/>
      <c r="O23" s="26" t="s">
        <v>20</v>
      </c>
      <c r="P23" s="7"/>
      <c r="Q23" s="27"/>
    </row>
    <row r="24" spans="2:22" ht="6.75" customHeight="1">
      <c r="B24" s="5"/>
      <c r="C24" s="28"/>
      <c r="D24"/>
      <c r="E24"/>
      <c r="F24"/>
      <c r="G24"/>
      <c r="H24"/>
      <c r="I24" s="29"/>
      <c r="J24"/>
      <c r="K24" s="29"/>
      <c r="L24"/>
      <c r="M24"/>
      <c r="N24"/>
      <c r="O24"/>
      <c r="P24" s="7"/>
    </row>
    <row r="25" spans="2:22" ht="312.75" customHeight="1">
      <c r="B25" s="5"/>
      <c r="C25" s="30" t="s">
        <v>21</v>
      </c>
      <c r="D25" s="31"/>
      <c r="E25" s="32" t="str">
        <f>+IF([23]Hoja1!$N$2&gt;=0.5,"Si","No")</f>
        <v>Si</v>
      </c>
      <c r="F25" s="33"/>
      <c r="G25" s="63">
        <f>+[23]Hoja1!N2</f>
        <v>0.5625</v>
      </c>
      <c r="H25" s="33"/>
      <c r="I25" s="84" t="s">
        <v>22</v>
      </c>
      <c r="J25" s="34"/>
      <c r="K25" s="35">
        <v>0.25</v>
      </c>
      <c r="L25" s="36"/>
      <c r="M25" s="37" t="s">
        <v>23</v>
      </c>
      <c r="N25" s="38"/>
      <c r="O25" s="39">
        <f>G25-K25</f>
        <v>0.3125</v>
      </c>
      <c r="P25" s="40"/>
      <c r="Q25" s="41"/>
      <c r="R25" s="41"/>
      <c r="S25" s="41"/>
      <c r="T25" s="41"/>
      <c r="U25" s="41"/>
      <c r="V25" s="41"/>
    </row>
    <row r="26" spans="2:22" ht="6.75" customHeight="1">
      <c r="B26" s="5"/>
      <c r="C26" s="28"/>
      <c r="D26"/>
      <c r="E26" s="42"/>
      <c r="F26"/>
      <c r="G26" s="43"/>
      <c r="H26"/>
      <c r="I26" s="44"/>
      <c r="J26"/>
      <c r="K26" s="29"/>
      <c r="L26"/>
      <c r="M26" s="45"/>
      <c r="N26" s="45"/>
      <c r="O26" s="46"/>
      <c r="P26" s="7"/>
    </row>
    <row r="27" spans="2:22" ht="363.75" customHeight="1">
      <c r="B27" s="5"/>
      <c r="C27" s="47" t="s">
        <v>24</v>
      </c>
      <c r="D27" s="31"/>
      <c r="E27" s="32" t="str">
        <f>+IF([23]Hoja1!$N$26&gt;=0.5,"Si","No")</f>
        <v>Si</v>
      </c>
      <c r="F27"/>
      <c r="G27" s="62">
        <f>+[23]Hoja1!N26</f>
        <v>0.5</v>
      </c>
      <c r="H27"/>
      <c r="I27" s="64" t="s">
        <v>25</v>
      </c>
      <c r="J27"/>
      <c r="K27" s="35">
        <v>0.24</v>
      </c>
      <c r="L27" s="49"/>
      <c r="M27" s="48" t="s">
        <v>26</v>
      </c>
      <c r="N27" s="38"/>
      <c r="O27" s="39">
        <f>G27-K27</f>
        <v>0.26</v>
      </c>
      <c r="P27" s="7"/>
    </row>
    <row r="28" spans="2:22" ht="6.75" customHeight="1">
      <c r="B28" s="5"/>
      <c r="C28" s="28"/>
      <c r="D28"/>
      <c r="E28" s="42"/>
      <c r="F28"/>
      <c r="G28" s="43"/>
      <c r="H28"/>
      <c r="I28" s="44"/>
      <c r="J28"/>
      <c r="K28" s="29"/>
      <c r="L28"/>
      <c r="M28" s="45"/>
      <c r="N28" s="45"/>
      <c r="O28" s="46"/>
      <c r="P28" s="7"/>
    </row>
    <row r="29" spans="2:22" ht="373.5" customHeight="1">
      <c r="B29" s="5"/>
      <c r="C29" s="50" t="s">
        <v>27</v>
      </c>
      <c r="D29" s="31"/>
      <c r="E29" s="32" t="str">
        <f>+IF([23]Hoja1!$N$43&gt;=0.5,"Si","No")</f>
        <v>Si</v>
      </c>
      <c r="F29"/>
      <c r="G29" s="63">
        <f>+[23]Hoja1!N43</f>
        <v>0.54166666666666663</v>
      </c>
      <c r="H29"/>
      <c r="I29" s="48" t="s">
        <v>28</v>
      </c>
      <c r="J29"/>
      <c r="K29" s="35">
        <v>0.23</v>
      </c>
      <c r="L29" s="49"/>
      <c r="M29" s="48" t="s">
        <v>29</v>
      </c>
      <c r="N29" s="38"/>
      <c r="O29" s="39">
        <f>G29-K29</f>
        <v>0.31166666666666665</v>
      </c>
      <c r="P29" s="7"/>
    </row>
    <row r="30" spans="2:22" ht="6.75" customHeight="1">
      <c r="B30" s="5"/>
      <c r="C30" s="28"/>
      <c r="D30"/>
      <c r="E30" s="42"/>
      <c r="F30"/>
      <c r="G30" s="43"/>
      <c r="H30"/>
      <c r="I30" s="44"/>
      <c r="J30"/>
      <c r="K30" s="29"/>
      <c r="L30"/>
      <c r="M30" s="45"/>
      <c r="N30" s="45"/>
      <c r="O30" s="46"/>
      <c r="P30" s="7"/>
    </row>
    <row r="31" spans="2:22" ht="337.5" customHeight="1">
      <c r="B31" s="5"/>
      <c r="C31" s="51" t="s">
        <v>30</v>
      </c>
      <c r="D31" s="31"/>
      <c r="E31" s="32" t="str">
        <f>+IF([23]Hoja1!$N$55&gt;=0.5,"Si","No")</f>
        <v>Si</v>
      </c>
      <c r="F31"/>
      <c r="G31" s="63">
        <f>+[23]Hoja1!N55</f>
        <v>0.5357142857142857</v>
      </c>
      <c r="H31"/>
      <c r="I31" s="48" t="s">
        <v>31</v>
      </c>
      <c r="J31"/>
      <c r="K31" s="35">
        <v>0.21</v>
      </c>
      <c r="L31" s="49"/>
      <c r="M31" s="48" t="s">
        <v>32</v>
      </c>
      <c r="N31" s="38"/>
      <c r="O31" s="39">
        <f>G31-K31</f>
        <v>0.32571428571428573</v>
      </c>
      <c r="P31" s="7"/>
    </row>
    <row r="32" spans="2:22" ht="6.75" customHeight="1">
      <c r="B32" s="5"/>
      <c r="C32" s="28"/>
      <c r="D32"/>
      <c r="E32" s="42"/>
      <c r="F32"/>
      <c r="G32" s="43"/>
      <c r="H32"/>
      <c r="I32" s="44"/>
      <c r="J32"/>
      <c r="K32" s="29"/>
      <c r="L32"/>
      <c r="M32" s="45"/>
      <c r="N32" s="45"/>
      <c r="O32" s="46"/>
      <c r="P32" s="7"/>
    </row>
    <row r="33" spans="2:16" ht="318.75" customHeight="1" thickBot="1">
      <c r="B33" s="5"/>
      <c r="C33" s="52" t="s">
        <v>33</v>
      </c>
      <c r="D33" s="31"/>
      <c r="E33" s="32" t="str">
        <f>+IF([23]Hoja1!$N$69&gt;=0.5,"Si","No")</f>
        <v>Si</v>
      </c>
      <c r="F33"/>
      <c r="G33" s="63">
        <f>+[23]Hoja1!N69</f>
        <v>0.6785714285714286</v>
      </c>
      <c r="H33"/>
      <c r="I33" s="53" t="s">
        <v>34</v>
      </c>
      <c r="J33"/>
      <c r="K33" s="35">
        <v>0.25</v>
      </c>
      <c r="L33" s="49"/>
      <c r="M33" s="54" t="s">
        <v>35</v>
      </c>
      <c r="N33" s="38"/>
      <c r="O33" s="39">
        <f>G33-K33</f>
        <v>0.4285714285714286</v>
      </c>
      <c r="P33" s="7"/>
    </row>
    <row r="34" spans="2:16">
      <c r="B34" s="5"/>
      <c r="C34" s="55"/>
      <c r="D34" s="55"/>
      <c r="E34" s="16"/>
      <c r="M34" s="56"/>
      <c r="N34" s="56"/>
      <c r="O34" s="56"/>
      <c r="P34" s="7"/>
    </row>
    <row r="35" spans="2:16">
      <c r="B35" s="5"/>
      <c r="C35" s="57"/>
      <c r="D35" s="55"/>
      <c r="E35" s="16"/>
      <c r="M35" s="56"/>
      <c r="N35" s="56"/>
      <c r="O35" s="56"/>
      <c r="P35" s="7"/>
    </row>
    <row r="36" spans="2:16">
      <c r="B36" s="5"/>
      <c r="C36" s="58"/>
      <c r="P36" s="7"/>
    </row>
    <row r="37" spans="2:16" ht="13.5" thickBot="1">
      <c r="B37" s="59"/>
      <c r="C37" s="60"/>
      <c r="D37" s="60"/>
      <c r="E37" s="60"/>
      <c r="F37" s="60"/>
      <c r="G37" s="60"/>
      <c r="H37" s="60"/>
      <c r="I37" s="60"/>
      <c r="J37" s="60"/>
      <c r="K37" s="60"/>
      <c r="L37" s="60"/>
      <c r="M37" s="60"/>
      <c r="N37" s="60"/>
      <c r="O37" s="60"/>
      <c r="P37" s="61"/>
    </row>
    <row r="38" spans="2:16" ht="13.5" thickTop="1"/>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type="list" allowBlank="1" showInputMessage="1" showErrorMessage="1" sqref="E19" xr:uid="{A7D5F879-07D5-4A01-9716-63CED377EE29}">
      <formula1>"Si,No,En proceso"</formula1>
    </dataValidation>
    <dataValidation type="list" allowBlank="1" showInputMessage="1" showErrorMessage="1" sqref="N20:O20 E20:E21" xr:uid="{90B3EFF0-801C-41FD-A2C9-34D939828BF6}">
      <formula1>"Si, No"</formula1>
    </dataValidation>
    <dataValidation type="list" allowBlank="1" showInputMessage="1" showErrorMessage="1" sqref="N19:O19" xr:uid="{6537A614-E87C-4D03-8E22-157BD1CF3D0C}">
      <formula1>"Si,No"</formula1>
    </dataValidation>
    <dataValidation allowBlank="1" showInputMessage="1" showErrorMessage="1" prompt="Celda formulada, información proveniente de la pestaña de deficiencias." sqref="E23" xr:uid="{4748C25A-4059-4C14-B75D-8934F4077942}"/>
  </dataValidations>
  <pageMargins left="0.7" right="0.7" top="0.75" bottom="0.75" header="0.3" footer="0.3"/>
  <pageSetup orientation="portrait"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4E9D2ED36FE9848B4BF1992A317486A" ma:contentTypeVersion="12" ma:contentTypeDescription="Crear nuevo documento." ma:contentTypeScope="" ma:versionID="b676192f7025ea910ffe1f70b44d52be">
  <xsd:schema xmlns:xsd="http://www.w3.org/2001/XMLSchema" xmlns:xs="http://www.w3.org/2001/XMLSchema" xmlns:p="http://schemas.microsoft.com/office/2006/metadata/properties" xmlns:ns2="c5562da7-1a4f-4cfa-bf90-48dd71434131" xmlns:ns3="f1469820-18c6-472b-92c5-7cf7e8471edc" targetNamespace="http://schemas.microsoft.com/office/2006/metadata/properties" ma:root="true" ma:fieldsID="8280f1b5878b48bd6694e0ca459104c2" ns2:_="" ns3:_="">
    <xsd:import namespace="c5562da7-1a4f-4cfa-bf90-48dd71434131"/>
    <xsd:import namespace="f1469820-18c6-472b-92c5-7cf7e8471e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562da7-1a4f-4cfa-bf90-48dd714341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1469820-18c6-472b-92c5-7cf7e8471e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7b4fce7-d4a5-423b-bba5-c4a3096d1fcb}" ma:internalName="TaxCatchAll" ma:showField="CatchAllData" ma:web="f1469820-18c6-472b-92c5-7cf7e8471e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1469820-18c6-472b-92c5-7cf7e8471edc" xsi:nil="true"/>
    <lcf76f155ced4ddcb4097134ff3c332f xmlns="c5562da7-1a4f-4cfa-bf90-48dd714341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1264CF-6912-40C0-A8DC-C413E38F3185}"/>
</file>

<file path=customXml/itemProps2.xml><?xml version="1.0" encoding="utf-8"?>
<ds:datastoreItem xmlns:ds="http://schemas.openxmlformats.org/officeDocument/2006/customXml" ds:itemID="{C6BFD632-B8F8-43F4-8D0A-CA29B4CA0A31}"/>
</file>

<file path=customXml/itemProps3.xml><?xml version="1.0" encoding="utf-8"?>
<ds:datastoreItem xmlns:ds="http://schemas.openxmlformats.org/officeDocument/2006/customXml" ds:itemID="{ECA42FE5-BA8A-4D92-B3A3-56F91A98354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María Isabel Arrieta Escobar</dc:creator>
  <cp:keywords/>
  <dc:description/>
  <cp:lastModifiedBy/>
  <cp:revision/>
  <dcterms:created xsi:type="dcterms:W3CDTF">2025-02-19T12:17:07Z</dcterms:created>
  <dcterms:modified xsi:type="dcterms:W3CDTF">2025-02-20T14:38:20Z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0x01010054E9D2ED36FE9848B4BF1992A317486A</vt:lpwstr>
  </property>
  <property fmtid="{D5CDD505-2E9C-101B-9397-08002B2CF9AE}" pid="3" name="MediaServiceImageTags">
    <vt:lpwstr/>
  </property>
</Properties>
</file>