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inigualdadgovco-my.sharepoint.com/personal/ggonzalez_minigualdad_gov_co/Documents/Documentos/PLAN DE ACCION INSTITUCIONAL/2026/SEGUIMIENTOS/"/>
    </mc:Choice>
  </mc:AlternateContent>
  <xr:revisionPtr revIDLastSave="36" documentId="8_{1DCD82D6-2B10-4D90-B01C-6AADB43C14AD}" xr6:coauthVersionLast="47" xr6:coauthVersionMax="47" xr10:uidLastSave="{A3DD4BA0-ADF7-45C4-81C2-068B2BB480C4}"/>
  <workbookProtection workbookAlgorithmName="SHA-512" workbookHashValue="MqxEcDUmfrsstgW4XsRRmEw51I8Q4KQlp/BRbQMbwFFe/WpfbMy4967YJ0H1davGzFW/zVq8wqSXXndg0xJrlw==" workbookSaltValue="SEunLo70sB7MblZj960fpw==" workbookSpinCount="100000" lockStructure="1"/>
  <bookViews>
    <workbookView xWindow="-120" yWindow="-120" windowWidth="29040" windowHeight="15720" firstSheet="1" activeTab="1" xr2:uid="{00000000-000D-0000-FFFF-FFFF00000000}"/>
  </bookViews>
  <sheets>
    <sheet name="Instructivo" sheetId="6" state="hidden" r:id="rId1"/>
    <sheet name="Plan de Acción" sheetId="2" r:id="rId2"/>
    <sheet name="conpes" sheetId="8" state="hidden" r:id="rId3"/>
    <sheet name="Hoja2" sheetId="7" state="hidden" r:id="rId4"/>
    <sheet name="BASE" sheetId="9" state="hidden" r:id="rId5"/>
    <sheet name="PENDIENTES POR APROBAR" sheetId="10" state="hidden" r:id="rId6"/>
    <sheet name="INDICADOR TERRITORIAL" sheetId="11" state="hidden" r:id="rId7"/>
    <sheet name="Sheet1" sheetId="3" state="hidden" r:id="rId8"/>
    <sheet name="Hoja1" sheetId="4" state="hidden" r:id="rId9"/>
  </sheets>
  <definedNames>
    <definedName name="_xlnm._FilterDatabase" localSheetId="4" hidden="1">BASE!$A$1:$S$143</definedName>
    <definedName name="_xlnm._FilterDatabase" localSheetId="3" hidden="1">Hoja2!$A$2:$B$41</definedName>
    <definedName name="_xlnm._FilterDatabase" localSheetId="5" hidden="1">'PENDIENTES POR APROBAR'!$A$1:$S$19</definedName>
    <definedName name="_xlnm._FilterDatabase" localSheetId="1" hidden="1">'Plan de Acción'!$A$6:$AH$152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9" i="2" l="1"/>
  <c r="X88" i="2"/>
  <c r="Q140" i="2" l="1"/>
  <c r="N140" i="2"/>
  <c r="R13" i="10"/>
  <c r="R12" i="10"/>
  <c r="R11" i="10"/>
  <c r="R10" i="10"/>
  <c r="R9" i="10"/>
  <c r="T13" i="10"/>
  <c r="T12" i="10"/>
  <c r="T11" i="10"/>
  <c r="T10" i="10"/>
  <c r="T9" i="10"/>
  <c r="K19" i="10" l="1"/>
  <c r="K18" i="10"/>
  <c r="K143" i="9"/>
  <c r="K142" i="9"/>
  <c r="R137" i="9"/>
  <c r="K135" i="9"/>
  <c r="K134" i="9"/>
  <c r="K133" i="9"/>
  <c r="R132" i="9"/>
  <c r="K13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tc={23887E07-DC4D-47A3-B0A7-F469080693D0}</author>
    <author>tc={9FA95B6C-F32D-4553-ABA4-F2D4459134B2}</author>
  </authors>
  <commentList>
    <comment ref="R135" authorId="0" shapeId="0" xr:uid="{23887E07-DC4D-47A3-B0A7-F469080693D0}">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OPS + Viáticos</t>
      </text>
    </comment>
    <comment ref="R139" authorId="1" shapeId="0" xr:uid="{9FA95B6C-F32D-4553-ABA4-F2D4459134B2}">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Comprende valor de OPS + Viáticos, para apoyar el fortalecimiento institucional de empresas de servicios públicos y organizaciones comunitarias para la gobernanza del agua.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tc={642C1D0B-4E61-4F59-BE20-7A14A6124661}</author>
  </authors>
  <commentList>
    <comment ref="R15" authorId="0" shapeId="0" xr:uid="{642C1D0B-4E61-4F59-BE20-7A14A6124661}">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Comprende valor de OPS + Viáticos, para apoyar el fortalecimiento institucional de empresas de servicios públicos y organizaciones comunitarias para la gobernanza del agua.</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<sst xmlns="http://schemas.openxmlformats.org/spreadsheetml/2006/main" count="6835" uniqueCount="2284">
  <si>
    <t>Ministerio de Igualdad y Equidad</t>
  </si>
  <si>
    <t>PÁGINA: 1 DE 1</t>
  </si>
  <si>
    <r>
      <t xml:space="preserve">Proceso: </t>
    </r>
    <r>
      <rPr>
        <sz val="11"/>
        <color rgb="FF000000"/>
        <rFont val="Verdana"/>
        <family val="2"/>
      </rPr>
      <t>XXXXXXX</t>
    </r>
  </si>
  <si>
    <t>CÓD: XXX-XX-XX-XXX</t>
  </si>
  <si>
    <r>
      <t xml:space="preserve">Formato: </t>
    </r>
    <r>
      <rPr>
        <sz val="11"/>
        <color rgb="FF000000"/>
        <rFont val="Verdana"/>
        <family val="2"/>
      </rPr>
      <t>XXXXXXXXX</t>
    </r>
  </si>
  <si>
    <t>V 0.X</t>
  </si>
  <si>
    <t>XX/XX/XXXX</t>
  </si>
  <si>
    <t>Instructivo</t>
  </si>
  <si>
    <t>Indicar las instrucciones para diligenciar cada una de las casillas del Formato</t>
  </si>
  <si>
    <t>Si usted copia o imprime este documento, el Ministerio de Igualdad y Equidad lo considerará como No Controlado y no se hace responsable por su consulta o uso. Si desea consultar la versión vigente y controlada, consulte a la oficina Asesora de Planeación. </t>
  </si>
  <si>
    <r>
      <t xml:space="preserve">Proceso: </t>
    </r>
    <r>
      <rPr>
        <sz val="10"/>
        <color rgb="FF000000"/>
        <rFont val="Verdana"/>
        <family val="2"/>
      </rPr>
      <t>Gestión Estratégica</t>
    </r>
  </si>
  <si>
    <t>CÓD: GE_A-FO-009</t>
  </si>
  <si>
    <r>
      <t xml:space="preserve">Formato: </t>
    </r>
    <r>
      <rPr>
        <sz val="10"/>
        <color rgb="FF000000"/>
        <rFont val="Verdana"/>
        <family val="2"/>
      </rPr>
      <t>Plan de Acción Institucional</t>
    </r>
  </si>
  <si>
    <t>V 1.0</t>
  </si>
  <si>
    <t xml:space="preserve">N. </t>
  </si>
  <si>
    <t>TRANSFORMACIONES</t>
  </si>
  <si>
    <t>CATALIZADORES</t>
  </si>
  <si>
    <t>Objetivo Estratégico / Operativo</t>
  </si>
  <si>
    <t>Dirección</t>
  </si>
  <si>
    <t>Dependencia</t>
  </si>
  <si>
    <t>Proceso</t>
  </si>
  <si>
    <t xml:space="preserve">Programa </t>
  </si>
  <si>
    <t>Estrategia Transformadora</t>
  </si>
  <si>
    <t>Actividad</t>
  </si>
  <si>
    <t>Indicador</t>
  </si>
  <si>
    <t>Formula</t>
  </si>
  <si>
    <t xml:space="preserve">Meta </t>
  </si>
  <si>
    <t>Unidad de medida</t>
  </si>
  <si>
    <t xml:space="preserve">Programación  </t>
  </si>
  <si>
    <t>Proyecto</t>
  </si>
  <si>
    <t>Recursos</t>
  </si>
  <si>
    <t xml:space="preserve">Numerador </t>
  </si>
  <si>
    <t xml:space="preserve">Denominador </t>
  </si>
  <si>
    <t>Resultado Cuantitativo Enero a Marzo 2026</t>
  </si>
  <si>
    <t>Resultado Cualitativo Enero a Marzo 2026</t>
  </si>
  <si>
    <t>Marzo</t>
  </si>
  <si>
    <t>Junio</t>
  </si>
  <si>
    <t>Septiembre</t>
  </si>
  <si>
    <t>Dicimebre</t>
  </si>
  <si>
    <t>Resultado Cuantitativo Enero a Diciembre 2025</t>
  </si>
  <si>
    <t>Resultado Cualitativo Enero a Diciembre 2025</t>
  </si>
  <si>
    <t>GII233</t>
  </si>
  <si>
    <t>Seguridad Humana y Justicia Social</t>
  </si>
  <si>
    <t>Estado eficiente al servicio de la ciudadanía</t>
  </si>
  <si>
    <t>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t>
  </si>
  <si>
    <t>Oficina de Relacionamiento con la Ciudadanía</t>
  </si>
  <si>
    <t>Despacho de la Ministra o Ministro</t>
  </si>
  <si>
    <t>Relacionamiento con la Ciudadanía</t>
  </si>
  <si>
    <t>No Aplica</t>
  </si>
  <si>
    <t>Gobernanza interna</t>
  </si>
  <si>
    <t>Desarrollar e implementar un modelo de gestión orientado a fortalecer la relación Estado–ciudadanía, que permita recibir, analizar y responder de manera oportuna las solicitudes provenientes de las ciudadanías</t>
  </si>
  <si>
    <t>Modelo de Gestión de PQRSD implementado</t>
  </si>
  <si>
    <t xml:space="preserve">Fase 1. Procedimiento de Gestión de PQRSD formulado y actualización de documentos dentro SIG. (25%) 
Fase 2: Socialización del procedimiento (25%) 
Fase 3: Implementación (25%) 
Fase 4: Evaluación (25%) 
</t>
  </si>
  <si>
    <t xml:space="preserve">Porcentaje </t>
  </si>
  <si>
    <t>NA</t>
  </si>
  <si>
    <t>-</t>
  </si>
  <si>
    <r>
      <t xml:space="preserve">Durante el período reportado se registraron avances significativos en la implementación del modelo institucional para la gestión de Peticiones, Quejas, Reclamos, Sugerencias y Denuncias (PQRS), desarrollados en dos fases complementarias.
</t>
    </r>
    <r>
      <rPr>
        <u/>
        <sz val="9"/>
        <color rgb="FF000000"/>
        <rFont val="Verdana"/>
        <family val="2"/>
      </rPr>
      <t>Fase 1</t>
    </r>
    <r>
      <rPr>
        <sz val="9"/>
        <color rgb="FF000000"/>
        <rFont val="Verdana"/>
        <family val="2"/>
      </rPr>
      <t xml:space="preserve">. Se elaboró, adoptó y publicó en el Sistema Integrado de Gestión y del Modelo Integrado de Planeación y Gestión (SIG–MIPG) el procedimiento para la Gestión de PQRS del Ministerio de Igualdad y Equidad. Este procedimiento establece un modelo integral para la atención de las PQRS desde su recepción, clasificación y trámite, hasta la emisión de la respuesta de fondo y su cierre, garantizando el cumplimiento de los términos legales, la trazabilidad de las actuaciones, la accesibilidad y la prestación de un servicio respetuoso, incluyente y de calidad a la ciudadanía.
El procedimiento aplica a todas las PQRS dirigidas a la entidad, independientemente del canal de ingreso, y articula la actuación de la Oficina de Relacionamiento con la Ciudadanía, el Grupo de Gestión Documental y las dependencias misionales y de apoyo responsables de la elaboración de respuestas, en concordancia con lo dispuesto en el Decreto 1075 de 2023 y la normatividad vigente. Adicionalmente, se actualizó y publicó en el SIG–MIPG la caracterización del proceso de Relacionamiento con la Ciudadanía, integrando el nuevo procedimiento y fortaleciendo el marco de gestión institucional.
</t>
    </r>
    <r>
      <rPr>
        <u/>
        <sz val="9"/>
        <color rgb="FF000000"/>
        <rFont val="Verdana"/>
        <family val="2"/>
      </rPr>
      <t>Fase 2</t>
    </r>
    <r>
      <rPr>
        <sz val="9"/>
        <color rgb="FF000000"/>
        <rFont val="Verdana"/>
        <family val="2"/>
      </rPr>
      <t>. Como acción de socialización y apropiación del modelo, se divulgó a la comunidad institucional mediante correo electrónico, la Resolución 1739 de 2025, por la cual se reglamenta el trámite interno de las peticiones, quejas, reclamos, sugerencias y denuncias, así como otras disposiciones relacionadas. De manera complementaria, se adelantaron acciones orientadas a reiterar los lineamientos generales del modelo de gestión de PQRS, con el propósito de fortalecer el conocimiento institucional y promover la adecuada aplicación de las disposiciones por parte de todas las dependencias involucradas.</t>
    </r>
  </si>
  <si>
    <t>GII098</t>
  </si>
  <si>
    <t xml:space="preserve">Subdirección de Talento Humano </t>
  </si>
  <si>
    <t>Secretaría General</t>
  </si>
  <si>
    <t>Gestión del Talento Humano</t>
  </si>
  <si>
    <t xml:space="preserve">Gobernanza Interna </t>
  </si>
  <si>
    <t>Formular, implementar  y realizar seguimiento al Plan Anual de Vacantes y de Previsión de Recursos Humanos del Ministerio de Igualdad y Equidad.</t>
  </si>
  <si>
    <t>Porcentaje de Empleos Provistos</t>
  </si>
  <si>
    <t xml:space="preserve"> (Número de empleos provistos / Número de empleos priorizados para la vigencia) *100</t>
  </si>
  <si>
    <t>Porcentaje</t>
  </si>
  <si>
    <t xml:space="preserve">Con el propósito de avanzar en el cumplimiento de lo priorizado en el Plan Anual de Vacantes, el Ministerio ha venido adelantando la provisión de empleos mediante nombramientos ordinarios para los cargos de libre nombramiento y remoción y nombramientos en provisionalidad para los empleos de carrera administrativa. Lo anterior, previa verificación del cumplimiento de los requisitos establecidos en el Manual Específico de Funciones y Competencias Laborales y en observancia de la normativa vigente aplicable en la materia.
En este contexto, durante el mes de enero de 2026 se vincularon 89 personas y se registraron 19 retiros, alcanzando un total de 597 empleos provistos al cierre del mes. Para el mes de febrero, se proveyeron 4 empleos y se presentaron 5 retiros, cerrando con 595 empleos provistos. Por su parte, en marzo no se efectuaron provisiones y se registraron 3 retiros, para un total de 592 empleos provistos al cierre del primer trimestre.
En relación con el cálculo del indicador de provisión de empleos, es preciso aclarar que, si bien la planta de personal del Ministerio de Igualdad y Equidad está conformada por 744 empleos, para efectos del análisis se tomó como denominador un total de 597 empleos, correspondiente al número de empleos efectivamente provistos con corte al 31 de enero de 2026, considerando las restricciones previamente identificadas en materia de provisión.
En consecuencia, al cierre del primer trimestre de la vigencia 2026, el Ministerio alcanzó un indicador de provisión de empleos del 99,1 %.
Finalmente, es importante señalar que este indicador presenta una alta variabilidad, en tanto se encuentra directamente influenciado por los movimientos de personal, especialmente los retiros que se registren durante el periodo evaluado.
</t>
  </si>
  <si>
    <t>GII099</t>
  </si>
  <si>
    <t>Formular, implementar y realizar seguimiento al Plan de Seguridad y Salud en el Trabajo que permita avanzar en el cumplimiento de los requisitos de la Resolución 0312 de 2019 del Ministerio de Trabajo.</t>
  </si>
  <si>
    <t>Cumplimiento del Plan de Seguridad y Salud en el trabajo</t>
  </si>
  <si>
    <t>(Actividades ejecutadas del Plan Seguridad y Salud en el Trabajo / Actividades programadas en el Plan Seguridad y Salud en el Trabajo) *100</t>
  </si>
  <si>
    <t xml:space="preserve">Durante el primer trimestre de 2026, se alcanzó un avance del 50,70 %, con la ejecución de 36 de 71 actividades programadas en el marco del SG-SST. 
En este periodo se desarrollaron acciones de promoción y prevención mediante campañas y boletines (convivencia laboral, autocuidado, salud mental y liderazgo), así como 11 capacitaciones en primeros auxilios, burnout, violencia laboral, riesgos viales, control de incendios y emergencias. En vigilancia de la salud, se realizaron exámenes ocupacionales, inspecciones de puestos de trabajo y validaciones para teletrabajo, complementadas con pausas activas. A nivel institucional, se fortaleció la articulación con la ARL, la investigación de accidentes laborales y el funcionamiento del COPASST y del Comité de Convivencia Laboral. De igual forma, se adelantaron acciones transversales como la socialización de la Batería de Riesgo Psicosocial, la encuesta de clima organizacional y la planificación de la Semana de la Salud 2026. Como hito del periodo, se consolidó y aprobó el Plan Estratégico de Seguridad Vial (PESV).
</t>
  </si>
  <si>
    <t>GII106</t>
  </si>
  <si>
    <t>Subdirección de Talento Humano</t>
  </si>
  <si>
    <t>Gestion del Talento Humano</t>
  </si>
  <si>
    <t>Gobernanza Interna</t>
  </si>
  <si>
    <t>Formular, implementar y realizar seguimiento al el Plan de Bienestar Social e Incentivos Institucionales.</t>
  </si>
  <si>
    <t>Cumplimiento del Plan de Bienestar Social e Incentivos</t>
  </si>
  <si>
    <t xml:space="preserve">Sumatoria del porcentaje de avance de los componentes definidos en el PBI* peso ponderado de cada componente </t>
  </si>
  <si>
    <t>Para el primer trimestre de la vigencia 2026, el Plan de Bienestar Social e Incentivos registra un avance del 39,9 %, resultado de la ejecución de acciones en sus cuatro componentes estratégicos, conforme a la ponderación definida para su seguimiento.
Componente 1: Plan de Bienestar.
Presenta un avance del 46,4 %, con la implementación de actividades orientadas al bienestar integral, tales como taller de cocina, conmemoración del Día Internacional de la Mujer, Día de la Familia, ferias de servicios y emprendimientos, estrategias para madres lactantes y salas amigas, jornadas de promoción de la salud física y mental, actividades de diversidad e inclusión, curso de herramientas colaborativas, charlas motivacionales y socialización del programa Servimos.
Componente 2: Actividades permanentes.
Registra un avance del 18,0 %, asociado a la remisión mensual de piezas de conmemoración de cumpleaños y al desarrollo de acciones priorizadas en el Plan de Intervención de Clima y Cultura Organizacional.
Componente 3: Programa de Desvinculación Asistida.
A la fecha de corte no presenta avance, en tanto se encuentra en proceso de estructuración, con actividades programadas para el siguiente trimestre, como talleres experienciales y capacitaciones en articulación con el FNA y Colsubsidio.
Componente 4: Programa de Incentivos.
Alcanza un avance del 30,0 %, con acciones orientadas a la actualización normativa y fortalecimiento de incentivos institucionales, incluyendo la modificación de la reglamentación del Día de la Familia conforme a la Ley 2466 de 2025, ajustes a la Resolución 1289 de 2025 para el fomento del uso de la bicicleta en línea con la Ley 1811 de 2016, y el desarrollo de intervenciones mensuales en el marco de la estrategia “MIEntorno”</t>
  </si>
  <si>
    <t>GII107</t>
  </si>
  <si>
    <t xml:space="preserve">Formular, implementar y realizar seguimiento al Plan Estratégico de Talento Humano del MinIgualdad. 
</t>
  </si>
  <si>
    <t xml:space="preserve">Seguimiento al PETH implementado
</t>
  </si>
  <si>
    <t xml:space="preserve">(Seguimientos al PETH realizados/ Seguimientos programados)*100
Nota: El seguimiento se hará trimestralmente, por lo que el denominador corresponde a Dos (2). </t>
  </si>
  <si>
    <t xml:space="preserve">En el marco de la consolidación del informe de gestión de la Subdirección de Talento Humano, correspondiente al seguimiento trimestral del Plan Estratégico del Talento Humano (PETH) y de los planes que lo integran: Plan Anual de Vacantes y Previsión de Recursos Humanos, Plan Institucional de Capacitación, Plan de Bienestar Social e Incentivos y Plan de Trabajo de Seguridad y Salud en el Trabajo, así como de las temáticas estratégicas definidas para la gestión del talento humano en el Ministerio, se llevó a cabo la estructuración y mejora de la plantilla del informe de seguimiento. Dicha herramienta fue socializada con los líderes y responsables de cada plan y temática, con el propósito de unificar criterios y establecer directrices claras para el ejercicio de seguimiento y reporte de información.
En este contexto, se tiene previsto que el informe de seguimiento al PETH correspondiente al primer trimestre de la vigencia esté consolidado en los primeros días del mes de abril. En consecuencia, al cierre del mes de marzo, el indicador asociado se mantiene en 0 %, en razón a que el producto final se encuentra en proceso de consolidación y validación.
</t>
  </si>
  <si>
    <t>GII108</t>
  </si>
  <si>
    <t>Implementar el Plan Institucional de Capacitación</t>
  </si>
  <si>
    <t>Cumplimiento del Plan Institucional de Capacitación</t>
  </si>
  <si>
    <t>Sumatoria del porcentaje de avance de los componentes definidos en el PIC* peso ponderado de cada componente</t>
  </si>
  <si>
    <t xml:space="preserve">
Para el primer trimestre de la vigencia 2026, se registra un avance significativo en la ejecución del Plan Institucional de Capacitación (PIC), evidenciado en el desarrollo de acciones en cada uno de sus componentes estratégicos. Para esta vigencia se definieron tres componentes, alcanzando un 30,0 % de cumplimiento, considerando la ponderación establecida para el seguimiento al PIC.
Componente 1: Capacitaciones priorizadas
Se realizaron cuatro (4) capacitaciones en temáticas priorizadas del Plan Nacional, orientadas al fortalecimiento de competencias del talento humano, lo que representa un avance del 23,5 % en este componente. Las temáticas abordadas incluyen: Seminario “Transparencia que Transforma: Ética Pública con Enfoque de Igualdad”, Integridad, transparencia y lucha contra la corrupción, Discapacidad: tenemos conciencia y Economía solidaria.
Componente 2: Programa de Inducción y Reinducción
Al cierre del primer trimestre de 2026, este componente presenta un cumplimiento del 63,3 %, explicado por la implementación progresiva del programa de inducción general y específica al puesto de trabajo. Durante el periodo se desarrollaron dos jornadas de inducción (11 de febrero y 26 de marzo), con niveles favorables de participación y satisfacción. Adicionalmente, mediante la Circular 008 del 26 de enero de 2026 se establecieron los lineamientos del programa, iniciando su proceso de socialización. No obstante, con el ingreso de 91 nuevos servidores, de los cuales 22 han culminado la inducción específica, el proceso se encuentra en fase de implementación y consolidación.
Componente 3: Gestión del Conocimiento y la Innovación
A la fecha de corte, este componente registra un avance del 33,3 %, asociado al levantamiento y formalización del procedimiento TH_D-PR-010 Movimientos de Personal por Traslado o Reubicación, el cual establece la obligatoriedad de diligenciar el formato TH_R-FO-001 (informe de entrega de puesto) para garantizar la adecuada transferencia de conocimiento. Este lineamiento fue socializado a las y los servidores mediante comunicación institucional del 20 de febrero. Adicionalmente, el 6 de marzo de 2026 se expidió la Circular N.° 021, mediante la cual se formaliza el rol de Gestoras y Gestores de Conocimiento, solicitando a cada dependencia la designación de un responsable para fortalecer la gestión, conservación y transferencia del conocimiento institucional.</t>
  </si>
  <si>
    <t>GII234</t>
  </si>
  <si>
    <t>Oficina de Control Interno Disciplinario</t>
  </si>
  <si>
    <t>Aseguramiento del  control interno disciplinario</t>
  </si>
  <si>
    <t>Diseñar e implementar acciones preventivas para la transformación de comportamientos de las personas en el servicio público mediante socializaciones de prevención disciplinaria orientadas a promover la integridad, la transparencia y el cumplimiento de deberes funcionales.</t>
  </si>
  <si>
    <t>Número de socializaciones de prevención disciplinaria implementadas.</t>
  </si>
  <si>
    <t>Sumatoria de socializaciones implementadas en la vigencia.</t>
  </si>
  <si>
    <t>Número</t>
  </si>
  <si>
    <r>
      <t>Durante el periodo de enero a  marzo de 2026, la Oficina de Control Interno Disciplinario diseñó y difundió una  pieza audiovisual titulada</t>
    </r>
    <r>
      <rPr>
        <i/>
        <sz val="9"/>
        <color theme="1"/>
        <rFont val="Verdana"/>
        <family val="2"/>
      </rPr>
      <t xml:space="preserve"> “Cumplir la jornada también es servir con propósito”</t>
    </r>
    <r>
      <rPr>
        <sz val="9"/>
        <color theme="1"/>
        <rFont val="Verdana"/>
        <family val="2"/>
      </rPr>
      <t xml:space="preserve">, orientada a sensibilizar a las personas en el servicio público sobre la importancia del cumplimiento de la jornada laboral como deber funcional.
La pieza abordó aspectos normativos, modalidades de jornada, responsabilidades en trabajo en casa y teletrabajo, así como las consecuencias disciplinarias derivadas de su incumplimiento, promoviendo la reflexión sobre la ética, la responsabilidad institucional y el servicio a la ciudadanía.
</t>
    </r>
  </si>
  <si>
    <t>EJJ224</t>
  </si>
  <si>
    <t>Inclusión social y reconciliación</t>
  </si>
  <si>
    <t>Garantizar el derecho a la igualdad y equidad para toda la población colombiana, especialmente para los sujetos de especial protección constitucional.</t>
  </si>
  <si>
    <t>Dirección para el Barrismo Social</t>
  </si>
  <si>
    <t>Viceministerio de la Juventud</t>
  </si>
  <si>
    <t>Atención a las juventudes</t>
  </si>
  <si>
    <t xml:space="preserve">Aguante Popular por la Vida </t>
  </si>
  <si>
    <t>Espacios para la Juntanza</t>
  </si>
  <si>
    <t>Implementar las iniciativas de barrismo social con las organizaciones barristas</t>
  </si>
  <si>
    <t>Número de iniciativas de barrismo social implementadas</t>
  </si>
  <si>
    <t>Sumatoria de iniciativas de barrismo social implementadas</t>
  </si>
  <si>
    <t>Durante el primer trimestre de 2026 se expidieron 20 Resoluciones de Entrega de Incentivo Económico, a las organizaciones barristas beneficiarias del proyecto Aguante Popular por la Vida, incentivo que será utilizado en la ejecución de los proyectos presentados y aprobados por la Dirección de Barrismo Social. Se comparte el seguimiento y acompañamiento realizado a cada una de las organizaciones para la radicación de documentos necesarios para la entrega de los mismos.</t>
  </si>
  <si>
    <t>ESS211</t>
  </si>
  <si>
    <t>Inclusión social</t>
  </si>
  <si>
    <t>Oficina de proyectos para la Igualdad y la Equidad</t>
  </si>
  <si>
    <t>Gestión de proyectos para la Igualdad y la Equidad</t>
  </si>
  <si>
    <t>Innovación pública y popular para la Igualdad y la Equidad</t>
  </si>
  <si>
    <t>Ecosistema Institucional del Sector Igualdad y Equidad</t>
  </si>
  <si>
    <t>Acompañar y asesorar en la estructuración de iniciativas y proyectos radicadas en la OPIE</t>
  </si>
  <si>
    <t>Porcentaje de iniciativas y proyectos radicados en la OPIE que reciben acompañamiento y asesoría en su estructuración.</t>
  </si>
  <si>
    <t>((Número de iniciativas-proyectos asesorados por mes) / (Total de iniciativas o proyectos radicados por mes en la OPIE)) *100</t>
  </si>
  <si>
    <t>porcentaje</t>
  </si>
  <si>
    <t>En el marco de la función de acompañamiento y asesoría en la estructuración de iniciativas y proyectos radicados ante la OPIE, se realizaron cincuenta y cuatro (54) asesorías a proyectos externos presentados por los grupos de valor. Como resultado, se generó el formato de retroalimentación correspondiente, así como la verificación de la completitud técnica y financiera de dichos proyectos externos.</t>
  </si>
  <si>
    <t>ESS212</t>
  </si>
  <si>
    <t>Socializar las metodologías para la estructuración de proyectos a la población objetivo del MIE</t>
  </si>
  <si>
    <t xml:space="preserve">Número de socializaciones de las metodologías para la estructuración de proyectos </t>
  </si>
  <si>
    <t xml:space="preserve">Sumatoria de socializaciones de las metodologías para la estructuración de proyectos </t>
  </si>
  <si>
    <t>Si bien la meta establecida correspondía a diez (10) socializaciones de las metodologías para la estructuración de proyectos, esta fue ampliamente superada, en razón al volumen de proyectos internos radicados ante la OPIE durante el primer trimestre, el cual ascendió a veintiocho (28). En consecuencia, se llevaron a cabo veintiocho (28) mesas técnicas, a través de las cuales se socializó la nueva metodología y se orientó la estructuración de los proyectos internos.</t>
  </si>
  <si>
    <t>CCC033</t>
  </si>
  <si>
    <t>Oficina de Saberes y Conocimientos Estratégicos</t>
  </si>
  <si>
    <t>Gestión de saberes y conocimientos Estratégicos</t>
  </si>
  <si>
    <t>Cambio Cultural para la erradicación de todas las formas de discriminación</t>
  </si>
  <si>
    <t xml:space="preserve">Aportar en la producción de la información que permita visibilizar y reconocer a las poblaciones ámbito de competencia de manera digna. </t>
  </si>
  <si>
    <t>Productos de información que permitan visibilizar y reconocer a las poblaciones ámbito de competencia de manera digna entregados.</t>
  </si>
  <si>
    <t xml:space="preserve">(número de productos entregados/ número de solicitudes recibidas) * 100
</t>
  </si>
  <si>
    <t>Durante el primer trimestre del año 2026 se han elaborado productos de información que permiten visibilizar brechas, reconocer e identificar territorialmente a las poblaciones ámbito de competencia del Ministerio de Igualdad y Equidad, éstos se describen a continuación:
Infografía municipios focalizados programa Hambre cero y subregiones funcionales del Departamento Nacional de Planeación
Cartografía del proyecto Tejiendo Autonomía digital soberana: Sistema Nacional de información y de los derechos indígenas de las mujeres
Cartografía plan de acción para la mujer, familia y generación indígena
Cartografía municipios priorizados DHA y UNGRD Departamento de Córdoba
Cartografía municipios priorizados DHA y UNGRD Departamento de Antioquia
Cartografía municipios priorizados DHA y UNGRD Departamento de Bolívar
Cartografía municipios priorizados DHA y UNGRD Departamento de Cesar
Cartografía municipios priorizados DHA y UNGRD Departamento de Sucre
Cartografía municipios priorizados DHA y UNGRD Departamento de Magdalena
Mapa DSP Mapa cruce programas_Proyectos
Actualización StoryMap Direcciones Territoriales para la igualdad y equidad (Inclusión DT Vichada)
Documento CGR mpios territorializados dptos Valle, Cauca, Nariño y Antioquia
Mapa Acciones ejecutadas Viceministerio de Juventud 2024 – 2025
Mapa Acciones ejecutadas Viceministerio de Territorios y Poblaciones 2024 – 2025
Mapa Acciones ejecutadas Viceministerio de Mujeres 2024 – 2025
Mapa acciones ejecutadas Viceministerio de Pueblos Étnicos y Campesinos 2024 – 2025
Mapa general acciones territorializadas ejecutadas 2024 – 2025 Ministerio de Igualdad y Equidad
Mapa Proyectos de acueducto y saneamiento convencional y no convencional Programa Agua es Vida
Mapa proyectos en ejecución V. Territorios y Poblaciones V2026
Mapa proyectos en ejecución V. Mujeres V2026
Mapa proyectos en ejecución V. Juventud
Mapa proyectos en ejecución V. Étnico y Campesinos V2026
Mapa proyectos en ejecución V. Diversidades V2026</t>
  </si>
  <si>
    <t>ESS213</t>
  </si>
  <si>
    <t>Igualdad y no discriminación</t>
  </si>
  <si>
    <t xml:space="preserve">Oficina de Saberes y Conocimientos Estratégicos </t>
  </si>
  <si>
    <t>Gestión de Saberes y conocimientos Estratégicos</t>
  </si>
  <si>
    <t xml:space="preserve">Innovación pública y Popular para la Igualdad y la Equidad </t>
  </si>
  <si>
    <t xml:space="preserve">
Diseñar técnica y metodológicamente el Sistema Nacional de Igualdad y Equidad (SNIE)</t>
  </si>
  <si>
    <t>Diseño técnico y operativo del Sistema Nacional de Igualdad y Equidad SNIE entregado.</t>
  </si>
  <si>
    <t xml:space="preserve">
H1: Borrador del documento técnico del SNIE (30%).
H2: Documento técnico final del SNIE aprobado (30%).
H3: Manual operativo del SNIE aprobado (40%).</t>
  </si>
  <si>
    <t>La oficina de Saberes y Conocimientos Estratégicos construyó un documento borrador de la propuesta técnica del Sistema Nacional de Igualdad y Equidad, la cual contiene la definición, la composición institucional y el alcance del Sistema junto con los lineamientos técnicos, normativos, de estructura institucional y gobernanza. Que en este momento esta en aprobación de las direcciones tecnicas.</t>
  </si>
  <si>
    <t>ESS070</t>
  </si>
  <si>
    <t xml:space="preserve">Viceministerio de los Pueblos Étnicos y Campesinos </t>
  </si>
  <si>
    <t>Atención a pueblos Étnicos y Campesinos</t>
  </si>
  <si>
    <t xml:space="preserve">Reconociendo Saberes en la Diferencia </t>
  </si>
  <si>
    <t>Avanzar en la formulación de la política pública para la erradicación del racismo y la discriminación racial</t>
  </si>
  <si>
    <t xml:space="preserve">Porcentaje de avance de la formulación de la política pública contra la discriminación racial de los pueblos étnicos
</t>
  </si>
  <si>
    <t>H1: Elaborar el diagnóstico de la Política (50%)
H2: Diseñar la ruta participativa para la construcción de la política (50%)</t>
  </si>
  <si>
    <t>Durante el trimestre se efectó avance en la firma del convenio FBS No 438-2025 con la Universidad Nacional de Colombia, para la formulación de la línea base para la politica pública para la erradicación del racismo, la discrminación racial, la xenofobía y otras formas conexas de intolerancia en Colombia, con su respectiva Acta de Inicio.
Adicionalmente se efectuó  el primer cómite técnico  con el fin de revisar los productos asociados al primer desembolso, conforme a lo establecido en la cláusula de Forma de Desembolsos y las funciones asignadas al Comité Técnico en la minuta contractual, entre ellas; Revisar el plan de trabajo y el cronograma del convenio, revisar los productos presentados por la Universidad Nacional de Colombia para su validación conjunta; equipo técnico especializado con enfoque étnico-racial conformado, incluyendo la revisión y verificación de once (11) hojas de vida, plan de trabajo del convenio y las propuesta de agenda metodológica para el desarrollo de las seis (6) mesas temáticas.
Igualmente se realizó el evento "Encuentrto Nacional Tejiendo Resistencia con la participación de lideres de los pueblos y comunidades étnicas</t>
  </si>
  <si>
    <t>CRR047</t>
  </si>
  <si>
    <t>Reconocimiento étnico y cultural</t>
  </si>
  <si>
    <t>Dirección para la Igualdad y Equidad de Comunidades Negras, Afrodescendientes, Raizales y Palenqueras</t>
  </si>
  <si>
    <t xml:space="preserve">Cuidando la Vida en el Territorio </t>
  </si>
  <si>
    <t xml:space="preserve">Condiciones para la Realización digna de la Vida </t>
  </si>
  <si>
    <t>Fortalecer a las guardias cimarronas como iniciativas de cuidado de la vida y del territorio</t>
  </si>
  <si>
    <t>Número de guardias cimarronas fortalecidas</t>
  </si>
  <si>
    <t>Sumatoria de guardias cimarronas fortalecidas</t>
  </si>
  <si>
    <t xml:space="preserve">
Durante es periodo se cuenta con los siguientes avances: 
Se cuenta con el proyecto en ejecución Fortalecimiento de la Guardía Cimarrona el cuál  presentó informe de actividades de alistamiento previa a la ejecución del proyecto con fecha 09 de enero de 2026; donde se convocó a las guardias cimarronas de MAHATES, BOGOTA, RIOSUCIO, CALAMAR, CALI, VILLARICA Y GUACHENE, RIONAYA Y NOVITA; y su aprobación del plan de trabajo, cronograma de actividades, equipo requerido y aportes en especies, entre otros.
El 24 de febrero de 2026, se realiza el primer pago correspondiente al 50% del convenio F.S.B. N° FSB 400-2025 por el valor de $ 507,707,655.00.
El 20 de marzo de 2026 se realiza una adición mediante el Otro sí No. 1 Al Convenio De Cooperación Mutua No. F.S.B. 400 De 2025 Suscrito Entre Fiduagraria S.A. En Su Calidad De Vocero Y Administrador Del Fideicomiso Fondo Para La Superación De Brechas De Desigualdad Poblacional E Inequidad Territorial Y La Fundación Para El Desarrollo Social Barak Obama (Fundeobama), por el valor de $ 483.000.000,00, con un plazo de tres (3) meses, en el cual tendra una cobertura adicional  para fortalecer  cinco (5) guardias cimarronas.</t>
  </si>
  <si>
    <t>IPP243</t>
  </si>
  <si>
    <t>Transformación productiva</t>
  </si>
  <si>
    <t>Economía popular</t>
  </si>
  <si>
    <t xml:space="preserve">Tejiendo Sistemas Económicos Propios </t>
  </si>
  <si>
    <t xml:space="preserve">Iniciativas Productivas  </t>
  </si>
  <si>
    <t>Fortalecer iniciativas productivas en la población Negra Afrodescendiente, Raizal y Palenquera</t>
  </si>
  <si>
    <t>Número de iniciativas productivas de la población Negra Afrodescendiente, Raizal y Palenquera fortalecidas</t>
  </si>
  <si>
    <t>Sumatoria de iniciativas productivas de la población Negra Afrodescendiente, Raizal y Palenquera fortalecidas</t>
  </si>
  <si>
    <t xml:space="preserve">En cumplimiento de esta acción, se ha avanzado significativamente a través del Convenio 392-2025: 'Promoviendo Paz y Oportunidades en el Distrito de Medellín'. Esta iniciativa ha permitido el fortalecimiento empresarial de las comunidades NARP, en la ciudad de Medellin, consolidándose como el eje central de ejecución. Actualmente, el convenio ha culminado su fase operativa y se encuentra en etapa de cierre administrativo.
Durante este periodo se cuenta con los siguientes avances en las Iniciativas que encuentran en ejecución:
1.	El convenio No. 392-2025 "Promoviendo Paz y oportunidades en el Distrito de Medellín através del fortalecimiento empresarial de Comunidades Etnicas", se encuentra en etapa de cierre administrativo, a la espera del pago final y la liquidación formal, impactando a 150 familias beneficiadas; El 13 de febrero de 2026 se inicia Trámite de solicitud de prorroga al así mismo el 18 de febrero de 2026 se realiza el 1er desembolso por el valor de $ 500.000.000, anexa 1er informe técnicos y administrativos del convenio (contratos , factura 1er desembolso, actas de socialización, listados de asistencia y relatorías, plan de medios, entre otros), de igual manera el 16 de marzo radica el 2do Informe Técnico (Criterios de evaluación, Planes de fortaleciendo, listas de asistencias entrega de kits rueda de negocios , registro fotográfico, entren otros) con su respectiva factura con el valor de $ 500.000.000. 
2. El 14 de enero de 2026, se efectúa el 2do desembolso por el valor de $ 500.000.00 del convenio F.S.B -191- 2025, de la iniciativa "Promoviendo Paz en los Territorios a través del Fortalecimiento a las Economías Populares de la Población Afrodescendiente en el Oriente de Cali", anexa informe técnico (metodología de presentación de unidades de negocios, actas, listas de asistencia y registro fotográfico), el 18 de marzo de 2026 se realiza Otrosí No. 1 al Convenio de Cooperación N° F.S.B -191-2025 Entre Fiduagraria S.A., Vocera y Administradora del Patrimonio autónomo fondo Para la Superación de Brechas de Desigualdad Poblacional e Inequidad Territorial y la Fundación Especialista En Tejido Social-Fets por el valor de $499.937.795, el cual beneficiara a 113 familias adicionales. 
3. El 22 de enero de 2026, se legaliza el Convenio De Cooperación F.S.B. No 422-2025 Entre El Patrimonio autónomo Fondo Para La Superación De Brechas De Desigualdad Poblacional E Inequidad Territorial Y La Asociación De Mujeres Afrocolombianas Desplazadas En Resistencia – La Comadre, por un valor de $ 900.000.000, con la cual de impactaran 300 mujeres con sus núcleos familiares y sus iniciativas productivas; el 16 de febrero de 2026 se expide el Acta de inicio, el 24 de febrero se expide la designación de supervisión del Convenio, el 26 de marzo de 2026 se radica cuenta de cobro para el 1er desembolso por el valor de $ 450.000.000 ( anexando acta de socialización del proyecto, lista de asistencia, plan de trabajo y cronograma de actividades, entre otras 
</t>
  </si>
  <si>
    <t>IPP139</t>
  </si>
  <si>
    <t xml:space="preserve">Atender a la población Negra Afrodescendiente, Raizal y Palenquera con iniciativas productivas para el fortalecimiento de sistemas económicos propios basados en prácticas culturales, comunitarias y saberes ancestrales </t>
  </si>
  <si>
    <t>Número de personas de la población Negra Afrodescendiente, Raizal y Palenquera con iniciativas productivas para el fortalecimiento de sistemas económicos propios basados en prácticas culturales, comunitarias y saberes ancestrales atendidas</t>
  </si>
  <si>
    <t>Sumatoria de personas de la población Negra Afrodescendiente, Raizal y Palenquera con iniciativas productivas para el fortalecimiento de sistemas económicos propios basados en prácticas culturales, comunitarias y saberes ancestrales atendidas</t>
  </si>
  <si>
    <t>Se dio cumplimiento a esta acción mediante el Convenio 392-2025, iniciativa enfocada en el fortalecimiento empresarial de comunidades étnicas en Medellín. El proyecto ha concluido exitosamente su ejecución y actualmente está a la espera del cierre administrativo correspondiente, beneficiando a 150 personas pertenecientes a a las comunidades NARP, quienes fortalecieron sus capacidades productivas y modelos de negocio para mejorar su sostenibilidad económica en el territorio.
Iniciativas que encuentran en ejecución 
1.	El convenio No. 392-2025, se encuentra en etapa de cierre administrativo, a la espera del pago final y la liquidación formal, impactando a 150 familias beneficiadas; El 13 de febrero de 2026 se inicia Trámite de solicitud de prorroga al así mismo el 18 de febrero de 2026 se realiza el 1er desembolso por el valor de $ 500.000.000, anexa 1er informe técnicos y administrativos del convenio (contratos , factura 1er desembolso, actas de socialización, listados de asistencia y relatorías, plan de medios, entre otros), de igual manera el 16 de marzo radica el 2do Informe Técnico (Criterios de evaluación, Planes de fortaleciendo, listas de asistencias entrega de kits rueda de negocios , registro fotográfico, entren otros) con su respectiva factura con el valor de $ 500.000.000. 
2. El 14 de enero de 2026, se efectúa el 2do desembolso por el valor de $ 500.000.00 del convenio F.S.B -191- 2025, de la iniciativa Promoviendo Paz en los Territorios a través del Fortalecimiento a las Economías Populares de la Población Afrodescendiente en el Oriente de Cali, anexa informe técnico (metodología de presentación de unidades de negocios, actas, listas de asistencia y registro fotográfico), el 18 de marzo de 2026 se realiza Otrosí No. 1 al Convenio de Cooperación N° F.S.B -191-2025 Entre Fiduagraria S.A., Vocera y Administradora del Patrimonio autónomo fondo Para la Superación de Brechas de Desigualdad Poblacional e Inequidad Territorial y la Fundación Especialista En Tejido Social-Fets por el valor de $499.937.795, el cual beneficiara a 113 familias adicionales. 
3.  El 22 de enero de 2026, se legaliza el Convenio De Cooperación F.S.B. No 422-2025 Entre El Patrimonio autónomo Fondo Para La Superación De Brechas De Desigualdad Poblacional E Inequidad Territorial Y La Asociación De Mujeres Afrocolombianas Desplazadas En Resistencia – La Comadre, por un valor de $ 900.000.000, con la cual de impactaran 300 mujeres con sus núcleos familiares y sus iniciativas productivas; el 16 de febrero de 2026 se expide el Acta de inicio, el 24 de febrero se expide la designación de supervisión del Convenio, el 26 de marzo de 2026 se radica cuenta de cobro para el 1er desembolso por el valor de $ 450.000.000 ( anexando acta de socialización del proyecto, lista de asistencia, plan de trabajo y cronograma de actividades, entre otras</t>
  </si>
  <si>
    <t>CRR205</t>
  </si>
  <si>
    <t>Fortalecer los consejos comunitarios que agrupan las guardias Cimarronas como iniciativas de cuidado de la vida y del territorio</t>
  </si>
  <si>
    <t>Número de Consejos Comunitarios fortalecidos</t>
  </si>
  <si>
    <t>Sumatoria de Consejos Comunitarios fortalecidos</t>
  </si>
  <si>
    <t xml:space="preserve">Actualmente, la iniciativa se encuentra en la fase inicial de la ejecución, se realizó el alistamiento y concertación previa con los Consejos Comunitarios  de Mahates, Bogotá, Riosucio, Calamar, Cali, Villa Rica, Guachené, Rionaya y Nóvita. En este espacio se aprobó el plan de trabajo, el cronograma de actividades, la definición del equipo técnico y la gestión de aportes en especie.
El 24 de febrero de 2026 se efectuó el primer desembolso equivalente al 50% del Convenio F.S.B. N° 400-2025, por un valor de $507,707,655.
El 20 de marzo de 2026 se suscribió el Otrosí No. 1 al convenio entre Fiduagraria S.A. Fondo para la Superación de Brechas de Desigualdad) y la Fundación Fundeobama. Esta adición, por un valor de $483,000,000 y un plazo de tres meses, está destinada específicamente a fortalecer cinco consejos comnuitarios adicionales.
</t>
  </si>
  <si>
    <t>ESS014</t>
  </si>
  <si>
    <t>Derecho humano a la alimentación</t>
  </si>
  <si>
    <t>Fortalecimiento de la agricultura campesina, familiar y comunitaria</t>
  </si>
  <si>
    <t>Dirección para la Igualdad y la Equidad del Campesinado</t>
  </si>
  <si>
    <t>Formular la política pública para el campesinado según lo reglamentado por el Decreto 1004/24 de Comisión Mixta y en articulación con las entidades de gobierno que tengan competencia en el tema.</t>
  </si>
  <si>
    <t>Porcentaje de avance de formulación de la política pública para el campesinado.</t>
  </si>
  <si>
    <t>H1: Diseñar el plan de trabajo y la metodología para los encuentros territoriales de diálogo y participación.	40%
H2: Definir indicadores y construir la línea base	30%
H3: Realizar encuentros macrorregionales de diálogo y participación.	20%
H4: Socializar y concertar el documento final de política pública con la comisión mixta nacional.	10%</t>
  </si>
  <si>
    <t>A esta acción se le da cumplimiento con el proyecto de política pública del campesinado. Durante el primer trimestre del 2026 se avanzó en la ejecución del contrato con la planeación de los encuentros macroregionales y se realizó el segundo comité técnico del contrato 313 del 2025.</t>
  </si>
  <si>
    <t>IPP132</t>
  </si>
  <si>
    <t xml:space="preserve">Iniciativas Productivas </t>
  </si>
  <si>
    <t>Fortalecer iniciativas productivas y/o agro productivas de la población campesina</t>
  </si>
  <si>
    <t>Iniciativas productivas y/o agro productivas de la población campesina fortalecidas</t>
  </si>
  <si>
    <t>Sumatoria de Iniciativas productivas y/o agro productivas de la población campesina fortalecidas</t>
  </si>
  <si>
    <t>La presente acción tiene proyectado su cumplimiento a través de los siguientes proyectos: 
Proyecto 1. Fortalecimiento de familias caficultoras Café Cauca 
Proyecto 2. Abonos de Vida biofábrica de producción de abonos agroecológicos en el municipio de Isnos - Departamento del Huila 
Durante el primer trimestre se avanzó en la reformulación del proyecto Abonos de vida. Respecto al proyecto Café: Se dio inicio a la ejecución del contrato No. FSB-427-2025 con fecha de inicio del 4 de febrero del 2026. También se efectuó el primer pago el 26 de marzo del 2026 conforme al diseño del plan de entregas de las organizaciones. 
Se dio inicio a la ejecución del contrato No. FSB-342-2026 con fecha de inicio del 6 de febrero del 2026. También se efectuó el primer pago el 24 de marzo del 2026 conforme al diseño del plan operativo y aplicación de caracterizaciones. No se reportan avances en los indicadores porque no aplican.</t>
  </si>
  <si>
    <t>IPP137</t>
  </si>
  <si>
    <t>Dirección para la igualdad y la equidad del campesinado</t>
  </si>
  <si>
    <t>Atender a personas de la población campesina con iniciativas productivas y/o agro productivas para el fortalecimiento de sus sistemas económicos propios basados en prácticas culturales, comunitarias y saberes campesinos.</t>
  </si>
  <si>
    <t xml:space="preserve">Número de personas de la población campesina atendidas con iniciativas productivas y/o agro productivas para el fortalecimiento de sus sistemas económicos propios basados en prácticas culturales, comunitarias y saberes campesinos. </t>
  </si>
  <si>
    <t xml:space="preserve">Sumatoria de personas de la población campesina atendidas con iniciativas productivas y/o agro productivas para el fortalecimiento de sus sistemas económicos propios basados en prácticas culturales, comunitarias y saberes campesinos. </t>
  </si>
  <si>
    <t>La presente acción tiene proyectado su cumplimiento a través de los siguientes proyectos: 
RECURSO 2024
Proyecto 1. Fortalecimiento de familias caficultoras Café Cauca - 2750
Proyecto 2. Abonos de Vida biofábrica de producción de abonos agroecológicos en el municipio de Isnos - Departamento del Huila - 381
Durante el primer trimestre se avanzó en la reformulación del proyecto Abonos de vida. Respecto al proyecto Café: Se dio inicio a la ejecución del contrato No. FSB-427-2025 con fecha de inicio del 4 de febrero del 2026. También se efectuó el primer pago el 26 de marzo del 2026 conforme al diseño del plan de entregas de las organizaciones. 
Se dio inicio a la ejecución del contrato No. FSB-342-2026 con fecha de inicio del 6 de febrero del 2026. También se efectuó el primer pago el 24 de marzo del 2026 conforme al diseño del plan operativo y aplicación de caracterizaciones. No se reportan avances en los indicadores porque no aplican.</t>
  </si>
  <si>
    <t>RDD055</t>
  </si>
  <si>
    <t xml:space="preserve">Reconocimiento, Difusión y Transmisión de Saberes </t>
  </si>
  <si>
    <t>Atender población campesina del programa "cuidando la vida en el territorio", mediante la generación de capacidades organizativas, políticas y ambientales</t>
  </si>
  <si>
    <t>Número de campesinos y campesinas atendidas con estrategias de cuidado de la vida y del territorio, mediante la generación de capacidades organizativas, políticas y ambientales</t>
  </si>
  <si>
    <t>Sumatoria de Campesinos y campesinas atendidas con estrategias de cuidado de la vida y del territorio, mediante la generación de capacidades organizativas, políticas y ambientales</t>
  </si>
  <si>
    <t>La presente acción tiene proyectado su cumplimiento a través de los siguientes proyectos: 
RECURSO 2024
Proyecto 1. Fortalecimiento la la Gobernanza Comunitaria y Organizativa en las Zonas de Reserva Campesina de Caquetá, Antioquia y Catatumbo
Proyecto 2. Red de biofábricas campesinas - Red de Biofábricas Campesinas: Territorios de Vida, Biodiversidad y Agroecología
Proyecto 3. Campesinos en Acción: Fortalecimiento del Liderazgo y Protección de
Derechos en Colombia
En este sentido, durante el primer trimestre del 2026 se lograron los siguientes avances: 
Se inició la ejecución de los siguientes contratos y convenios: Convenio de Cooperación estratégica para proyectos productivos FSB-040-2026 (TECAM) con fecha de inicio del 20 febrero 2026, Convenio de cooperación FSB-393-2025 (Viva la ciudadanía) con fecha de inicio del 27 enero 2026 y fecha del primer pago el 23 de febrero del 2026; el Convenio de cooperación FSB-046-2026 (ZRC) con fecha de inicio del 13 febrero 2026.</t>
  </si>
  <si>
    <t>CRR161</t>
  </si>
  <si>
    <t>Atención a pueblos étnicos y campesinos</t>
  </si>
  <si>
    <t>Fortalecer las Oficinas Municipales de Tierras en municipios con altos índices de informalidad en la tenencia de la tierra.</t>
  </si>
  <si>
    <t>Oficinas Municipales de tierras fortalecidas</t>
  </si>
  <si>
    <t>Sumatoria de Oficinas Municipales de tierras fortalecidas</t>
  </si>
  <si>
    <t xml:space="preserve">Durante el primer trimestre se dio inicio a la ejecución del contrato No. FSB-431-2025 con fecha de inicio del 7 de febrero del 2026. No se reportan avances en los indicadores porque aun no se ha efectuado ningun desembolso ni se han desarrollado las actividades finales del convenio. </t>
  </si>
  <si>
    <t>ESS054</t>
  </si>
  <si>
    <t>Coadyuvar de manera equitativa con el Ministerio del Interior y el Ministerio de Agricultura y Desarrollo Rural, en la garantía de los recursos técnicos, logísticos y económicos necesarios para el desarrollo de las sesiones de la Comisión Mixta Nacional para Asuntos Campesinos, los espacios autónomos previos, la secretaría técnica y los procesos de elección de los representantes regionales de las organizaciones campesinas.</t>
  </si>
  <si>
    <t>Número de personas de la población campesina que participa en la comisión mixta Nacional para asuntos campesinos</t>
  </si>
  <si>
    <t>Sumatoria de personas de la población campesina que participan en  la comisión mixta Nacional para asuntos campesinos</t>
  </si>
  <si>
    <t>Durante el primer trimestre del 2026 se avanzó en el desarrollo de 17 eventos, que permitieron el fortalecimiento de organizaciones campesinas. Se cuenta a la fecha con 6 listados de asistencia, con base en los cuales se reportan avances de 738 personas en el presente trimestre. Se relacionan los recursos de las fichas, ejecutados con recurso del 2024.</t>
  </si>
  <si>
    <t>ESS214</t>
  </si>
  <si>
    <t>Contribuir al proceso de ajuste institucional para la incorporación del enfoque campesino en las entidades, procesos y procedimientos del gobierno Nacional</t>
  </si>
  <si>
    <t>Documento institucional elaborado</t>
  </si>
  <si>
    <t>Por dificultades para la ejecución de eventos, que requirió la adición al operador logístico, el desarrollo de esta acción se proyecta para el segundo trimestre del 2026, toda vez se realizará una asistencia técnica para la incorporacion del enfoque campesino a nivel institucional.</t>
  </si>
  <si>
    <t>RDD250</t>
  </si>
  <si>
    <t>Implementar iniciativas de cuidado de la vida y del territorio que fortalezcan los procesos organizativos de las comunidades campesinas.</t>
  </si>
  <si>
    <t>Iniciativas de cuidado de la vida y del territorio que fortalezcan los procesos organizativos de las comunidades campesinas implementadas</t>
  </si>
  <si>
    <t>Sumatoria de iniciativas de cuidado de la vida y del territorio que fortalezcan los procesos organizativos de las comunidades campesinas implementadas</t>
  </si>
  <si>
    <t xml:space="preserve">La presente acción tiene proyectado su cumplimiento a través de los siguientes proyectos: 
RECURSOS 2026
Proyecto 1. Laboratorios de prácticas propias campesinas: Cuidado de la vida, el territorio y la construcción de paz con la Naturaleza 3 iniciativas - 120 personas
Proyecto 2. Zonas productivas pesqueras de Chocó. (Anteriormente TECAM 2026), que tenía 7 iniciativas - 350 personas
Proyecto 3. Equidad desde el mar - 50 personas
Proyecto 4. Atarrayas de cuidado cuir - campesino y rural. 1 Iniciativa - 60 personas"
En este sentido, durante el primer trimestre del 2026 se avanzó en la formulación de los proyectos de Laboratorios, Zonas productivas pesqueras de Chocó, Cuidado Cuir y Equidad desde el Mar.
No se reporta avance en los indicadores correspondientes porque aún no han finalizado las acciones que darían por alcanzadas las personas o implementadas las iniciativas.
</t>
  </si>
  <si>
    <t>IPP244</t>
  </si>
  <si>
    <t>Fortalecer las huertas y cocinas comunitarias de las organizaciones de mujeres pescadoras y campesinas</t>
  </si>
  <si>
    <t>Número de Organizaciones de mujeres pescadoras y campesinas fortalecidas</t>
  </si>
  <si>
    <t>Sumatoria de Organizaciones de mujeres pescadoras y campesinas fortalecidas</t>
  </si>
  <si>
    <t>Durante el primer trimestre del año se avanzó en la suscripción del convenio interadministrativo marco entre MinVivienda y Ministerio de Igualdad y Equidad el 29 de enero del 2026, que permite la formulación e implementación de proyectos conjuntamente. No se reportan avances en los indicadores porque no aplican.</t>
  </si>
  <si>
    <t>IPP245</t>
  </si>
  <si>
    <t>Dirección para la igualdad y equidad de pueblos Indígenas</t>
  </si>
  <si>
    <t xml:space="preserve">Atender resguardos de la población Indígena con iniciativas productivas para el fortalecimiento de sistemas económicos propios basados en prácticas culturales, comunitarias y saberes ancestrales </t>
  </si>
  <si>
    <t>Resguardos de población Indígena atendidos con iniciativas productivas para el fortalecimiento de sistema económicos propios basados en prácticas culturales, comunitarias y saberes ancestrales</t>
  </si>
  <si>
    <t>Sumatoria de Resguardos de población Indígena atendidos con iniciativas productivas para el fortalecimiento de sistema económicos propios basados en prácticas culturales, comunitarias y saberes ancestrales</t>
  </si>
  <si>
    <t xml:space="preserve">Para cumplimiento de esta meta se esta trabajando en el proyecto de frutales, como tambien la adición de los proyectos de Café u´wa y mujeres CRIC que ya estan en ejecución </t>
  </si>
  <si>
    <t>IPP138</t>
  </si>
  <si>
    <t xml:space="preserve">Atender a población Indígena con iniciativas productivas para el fortalecimiento de sistemas económicos propios basados en prácticas culturales, comunitarias y saberes ancestrales </t>
  </si>
  <si>
    <t>Número de personas de la población Indígena atendidas con iniciativas productivas para el fortalecimiento de sistema económicos propios basados en prácticas culturales, comunitarias y saberes ancestrales</t>
  </si>
  <si>
    <t>Sumatoria de personas de la población Indígena atendidas con iniciativas productivas para el fortalecimiento de sistema económicos propios basados en prácticas culturales, comunitarias y saberes ancestrales</t>
  </si>
  <si>
    <t>En atención al cumplimiento de este indicador, se resaltan los proyectos que ya se encuentran en ejecución y que participan activamente en mesas técnicas para el desarrollo de sus primeros entregables. Entre estos se destacan el proyecto de Mora de Castilla, desarrollado en alianza con Vice Mujeres; el proyecto El Buen Vivir con Mujeres CRIC; Café U’wa; la Comisión Interétnica; el proyecto interétnico en el Cauca de café, ejecutado por medio de la Asociación de Cabildos Indígenas del Norte del Cauca, el cual cuenta con su respectivo contrato de insumos; así como el proyecto OIA y el proyecto MPC – Observatorio de Mujeres, también en alianza con Vice Mujeres.</t>
  </si>
  <si>
    <t>CRR056</t>
  </si>
  <si>
    <t xml:space="preserve">Cuidando la vida en el territorio con los pueblos étnicos y campesinos.  
      </t>
  </si>
  <si>
    <t xml:space="preserve">Condiciones para la Realización Digna de la Vida </t>
  </si>
  <si>
    <t>Vincular guardias indígenas en el programa "cuidando la vida en el territorio", mediante la generación de capacidades organizativas, políticas y ambientales</t>
  </si>
  <si>
    <t>Número de Guardias indígenas vinculadas en el programa "cuidando la vida en el territorio", mediante la generación de capacidades organizativas, políticas y ambientales</t>
  </si>
  <si>
    <t>Sumatoria de Guardias indígenas vinculadas en el programa "cuidando la vida en el territorio", mediante la generación de capacidades organizativas, políticas y ambientales</t>
  </si>
  <si>
    <t>En el cumplimento de esta meta por este trimestre se ha ejecutado el 60% de lo que lleva en ejecución donde se han atendido y beneficiado a 280 guardias indígenas en 7 espacios tales como; Putumayo - Mocoa, Resguardo Inga de Mocoa; Norte de Santander -Teorama, Resguardo Motilón Barí;
Valle del Cauca - Florida, Resguardo Naza Tha; Cauca - Caloto, Resguardo Huellas de caloto;
Guaviare - San José de Guaviare,	Resguardo Asunción;
Risaralda - Pueblo Rico, Resguardo Chamí.</t>
  </si>
  <si>
    <t>ARR0196</t>
  </si>
  <si>
    <t xml:space="preserve">Reconociendo Sabres en la Diferencia </t>
  </si>
  <si>
    <t>Acompañamiento para el restablecimiento de derechos   </t>
  </si>
  <si>
    <t xml:space="preserve">Realizar acompañamiento a la población Indígena para el restablecimiento de sus derechos basados en prácticas culturales, comunitarias y saberes ancestrales </t>
  </si>
  <si>
    <t xml:space="preserve">Número de acompañamientos a la población Indígena para el restablecimiento de sus derechos basados en prácticas culturales, comunitarias y saberes ancestrales </t>
  </si>
  <si>
    <t xml:space="preserve">Sumatoria de acompañamientos a la población Indígena para el restablecimiento de sus derechos basados en prácticas culturales, comunitarias y saberes ancestrales </t>
  </si>
  <si>
    <t>Durante el trimestre se efectó avance en la firma del convenio FBS No 438-2025 con la Universidad Nacional de Colombia, para la formulación de la línea base para la politica pública para la erradicación del racismo, la discrminación racial, la xenofobía y otras formas conexas de intolerancia en Colombia, con su respectiva Acta de Inicio.
Adicionalmente se efectuó  el primer cómite técnico  con el fin de revisar los productos asociados al primer desembolso, conforme a lo establecido en la cláusula de Forma de Desembolsos y las funciones asignadas al Comité Técnico en la minuta contractual, entre ellas; Revisar el plan de trabajo y el cronograma del convenio, revisar los productos presentados por la Universidad Nacional de Colombia para su validación conjunta; equipo técnico especializado con enfoque étnico-racial conformado, incluyendo la revisión y verificación de once (11) hojas de vida, plan de trabajo del convenio y las propuesta de agenda metodológica para el desarrollo de las seis (6) mesas temáticas.
Igualmente se realizó el evento "Encuentrto Nacional Tejiendo Resistencia con la participación de lideres de los pueblos y comunidades étnicas.</t>
  </si>
  <si>
    <t>IPP246</t>
  </si>
  <si>
    <t>Dirección para la Igualdad y Equidad del Pueblo Rrom</t>
  </si>
  <si>
    <t>Fortalecer unidades económicas y emprendimientos soportados en usos y costumbres del pueblo Rrom</t>
  </si>
  <si>
    <t>Número de unidades económicas fortalecidas</t>
  </si>
  <si>
    <t>Sumatoria de unidades económicas fortalecidas</t>
  </si>
  <si>
    <t>Se encuentra en etapa precontractual en revisión de las oficinas de contratos del Ministerio en el documento Anexo de requisitos básicos de participación y criterios de evaluación y ponderación.</t>
  </si>
  <si>
    <t>APPC183</t>
  </si>
  <si>
    <t>Alianzas público populares, comunitarias y solidarias</t>
  </si>
  <si>
    <t>Fortalecer las capacidades productivas y de gestión comunitaria a través del modelo asociativo tradicional Rrom “Vortechia”.</t>
  </si>
  <si>
    <t>Número de Kumpanyas que fortalecen sus capacidades productivas y de gestión mediante procesos formativos basados en la asociatividad tradicional “Vortechia”.</t>
  </si>
  <si>
    <t>Sumatoria de Kumpanyas que fortalecen sus capacidades productivas y de gestión mediante procesos formativos basados en la asociatividad tradicional “Vortechia”.</t>
  </si>
  <si>
    <t>Se encuentra en etapa precontractual, actualmente en proceso de revisión por parte de la Oficina de Proyectos del Ministerio.</t>
  </si>
  <si>
    <t>CCC069</t>
  </si>
  <si>
    <t>Diversidad cultural</t>
  </si>
  <si>
    <t xml:space="preserve">Fortalecer la transmisión de la Shib Románi y estrategia cultural de cuidado del pueblo Rrom	</t>
  </si>
  <si>
    <t>Formulación e implementación del Programa de formación de la lengua Romanes</t>
  </si>
  <si>
    <t xml:space="preserve"> Programa de formación de la lengua Romanes formulado e implementado</t>
  </si>
  <si>
    <t>Se encuentra en fase de ejecución finalizada, quedando pendiente el último desembolso y el proceso de liquidación del proyecto, previstos para abril de 2026.</t>
  </si>
  <si>
    <t>EJJ225</t>
  </si>
  <si>
    <t xml:space="preserve">Espacios para la Juntanza </t>
  </si>
  <si>
    <t>Fortalecer a los jóvenes Rrom con la construcción e implementación de iniciativas de autocuidado individual y colectivo, incorporando el cuidado de la naturaleza</t>
  </si>
  <si>
    <t>Número de iniciativas de autocuidado individual y colectivo incorporando el cuidado de la naturaleza</t>
  </si>
  <si>
    <t>Sumatoria de iniciativas de autocuidado individual y colectivo incorporando el cuidado de la naturaleza</t>
  </si>
  <si>
    <t>No ha sido posible realizar la contratación  ya que el recurso aun no ha sido asignado al operador logístico requerido para la ejecución integral de la actividad prevista. En consecuencia, el proyecto inicial ha iniciado su fase de ejecución de manera parcial, avanzando únicamente en los componentes que no dependen de la contratación de dicho operador.</t>
  </si>
  <si>
    <t>ARR016</t>
  </si>
  <si>
    <t>Igualdad de género</t>
  </si>
  <si>
    <t>Reconociendo Saberes en la Diferencia</t>
  </si>
  <si>
    <t>Formular de manera concertada el Plan de Acciones afirmativas teniendo en cuenta las condiciones socioeconómico de las mujeres Rrom con enfoque de género.</t>
  </si>
  <si>
    <t>Plan de Acciones afirmativas formulado teniendo en cuenta las condiciones socioeconómico de las mujeres Rrom con enfoque de género</t>
  </si>
  <si>
    <t>Plan de Acciones afirmativas formulado teniendo en cuenta las condiciones socioeconómico de las mujeres Rrom con un enfoque de género</t>
  </si>
  <si>
    <t>ESS215</t>
  </si>
  <si>
    <t>Dirección para la Garantía de los Derechos de las Personas con Discapacidad</t>
  </si>
  <si>
    <t>Viceministerio de las Diversidades</t>
  </si>
  <si>
    <t>Gestión para la promoción de los derechos de los sujetos en su diversidad.</t>
  </si>
  <si>
    <t>Tejiendo comunidad para personas con discapacidad</t>
  </si>
  <si>
    <t xml:space="preserve">Realizar la socialización en los territorios de la Política Nacional de Discapacidad para la adopción de los ejes de la política nacional a nivel territorial </t>
  </si>
  <si>
    <t xml:space="preserve">Número de territorios con socialización para la adopción de los ejes de la política nacional de discapacidad
</t>
  </si>
  <si>
    <t>Sumatoria de territorios que han recibido socialización para la adopción de los ejes de la política nacional de discapacidad</t>
  </si>
  <si>
    <t>Según la programación del indicador aún no se apertura el seguimiento para reportar</t>
  </si>
  <si>
    <t>ARR0197</t>
  </si>
  <si>
    <t>Definir los lineamientos para la implementación de la hoja de ruta para los ajustes razonables en el empleo público y privado, formación para el trabajo y emprendimiento para las personas con discapacidad *</t>
  </si>
  <si>
    <t xml:space="preserve">Avance en la formulación de los lineamientos para la implementación de la hoja de ruta para los ajustes razonables en el empleo público y privado, formación para el trabajo y emprendimiento para las personas con discapacidad </t>
  </si>
  <si>
    <t>Porcentaje de avance en los lineamientos para la implementación de la hoja de ruta para los ajustes razonables:
Hito 1: Recopilación y revisión de los cuatros componentes de la hoja de ruta para los ajustes razonables = 30%
Hito 2: Consolidación del documento de los componentes de la hoja de ruta para los ajustes razonables = 40%
Hito 3: Elaboración del documento final de los lineamientos para la implementación de la hoja de ruta para los ajustes razonables = 30%</t>
  </si>
  <si>
    <t>Se han recolectado y analizado los insumos de las diferentes entidades para la definición de la hoja de ruta para ajustes razonables en el empleo público, empleo privado, la formación para el trabajo y el emprendimiento.</t>
  </si>
  <si>
    <t>ESS216</t>
  </si>
  <si>
    <t>Fortalecer y asistir técnicamente a las instancias del Sistema Nacional de Discapacidad - SND (CND, GES, Nacional, Comités Departamentales, Distritales y Municipales)*</t>
  </si>
  <si>
    <t xml:space="preserve">Número de instancias del SND fortalecidas </t>
  </si>
  <si>
    <t xml:space="preserve">Sumatoria de instancias del SND fortalecidas </t>
  </si>
  <si>
    <t>ESS217</t>
  </si>
  <si>
    <t>Dirección para Personas Mayores</t>
  </si>
  <si>
    <t xml:space="preserve">Viceministerio para las Poblaciones y Territorios excluidos y la Superación de la Pobreza </t>
  </si>
  <si>
    <t>Atención a poblaciones y territorios Excluidos y Marginados</t>
  </si>
  <si>
    <t>Dignidad y Reconocimiento para la Vida Plena de las Personas Mayores</t>
  </si>
  <si>
    <t>Realizar seguimiento a la implementación del Plan de Acción Intersectorial de la Política Pública de Envejecimiento y Vejez para contribuir el avance efectivo de las acciones previstas.</t>
  </si>
  <si>
    <t>Informe de seguimiento a la implementación y cumplimiento de las acciones por parte de las entidades responsables.</t>
  </si>
  <si>
    <t>Número de informes de seguimiento elaborados para verificar la implementación y el cumplimiento de las acciones del Plan de Acción.</t>
  </si>
  <si>
    <t xml:space="preserve">El 13 de febrero de 2026 se informó a las 28 entidades responsables de acciones en el Plan de Acción Intersectorial sobre la apertura del primer reporte de avances, indicando que el plazo para cargar la información sería hasta el 15 de marzo de 2026 a las 11:59 p.m., a través de la herramienta dispuesta para esto. Para apoyar a las entidades en el diligenciamiento del reporte, el 18 de febrero se realizó una capacitación virtual en la que se explicó el uso de la herramienta, y se habilitaron otros espacios de acompañamiento los días 6, 10 y 12 de marzo para resolver dudas y brindar apoyo técnico a las entidades que pudieran llegar a requerirlo. También se realizaron reuniones bilaterales con algunas entidades que lo solicitaron, con el fin de atender inquietudes más específicas.
Una vez cumplido el plazo, el 15 de marzo de 2026, se cerró la plataforma y se consolidó la información reportada. Se presentó un avance significativo en el cumplimiento del reporte por parte de las entidades responsables, aun cuando en algunos casos se presentan rezagos en el cargue de información, con acciones pendientes de reporte en una o más vigencias.A la fecha se avanza con la consolidación del documento final del primer informe para realizar el respectivo cargue y reporte. </t>
  </si>
  <si>
    <t>CRR058</t>
  </si>
  <si>
    <t>Promover la participación de las personas mayores en espacios destinados al desarrollo de actividades orientadas al fortalecimiento de capacidades, la autonomía, el reconocimiento de sus saberes y el acceso a servicios.</t>
  </si>
  <si>
    <t xml:space="preserve">Personas mayores que participan en actividades de autonomía, fortalecimiento de capacidades, reconocimiento de saberes y acceso a servicios. </t>
  </si>
  <si>
    <t xml:space="preserve"> Sumatoria de personas mayores que participan en actividades de autonomía, fortalecimiento de capacidades, reconocimiento de saberes y acceso a servicios. </t>
  </si>
  <si>
    <t xml:space="preserve">Para lograr la atención de las personas mayores, priorizadas por el Ministerio en 5 departamentos y 14 municipios, a la fecha, en el marco del convenio de asociación MIE-043 de 2025 suscrito con FUPAD-COLOMBIA, se ha adelantado la gestión de identificación, validación y verificación de información, en el marco de la caracterización realizada por los gestores en campo y desde la base de datos entregada por el Ministerio, logrando contacto telefónico y acercamiento directo mediante las visitas realizadas con 460 personas, equivalente al 100% del listado de beneficiarios otorgado por el Ministerio de la Igualdad y Equidad, lo cual constituye un avance significativo en la Fase I de caracterización de diagnóstico de necesidades del componente.  
Actualmente, se cuenta con los planes de intervención individual para cada persona mayor beneficiada en los territorios priorizados, asegurando que las acciones respondan a sus particularidades y contexto, así como también se preparan: el plan de compras, la estrategia de entrega de los elementos de acuerdo con las necesidades identificadas en la caracterización previa validación de los planes de compra y cronograma. Esto último, implica igualmente un avance significativo en la Fase II planeación y formulación de los planes de intervención. 
En cuanto a los planes de intervención comunitaria, ya se cuenta con el diagnóstico de necesidades vinculadas al desarrollo de actividades de promoción de derechos, fortalecimiento de la autonomía y capacidades, procesos de sensibilización y educación, y fomento de la participación activa en asuntos públicos, por lo que, a la fecha, se proyecta la programación de las jornadas comunitarias.  </t>
  </si>
  <si>
    <t>EJJ158</t>
  </si>
  <si>
    <t>Fortalecer Formas organizativas para la atención a personas mayores</t>
  </si>
  <si>
    <t>Número de formas organizativas para atención a personas mayores fortalecidas</t>
  </si>
  <si>
    <t>Sumatoria de formas organizativas fortalecidas para atención a personas mayores</t>
  </si>
  <si>
    <t xml:space="preserve">En el marco del Convenio Asociación MIE-CD-CA-043-2025 y el componentes de Fortalecimiento de organizaciones comunitarias e instituciones, se realizó proceso de de apertura de convocatoria el 5 de enero de 2026 y cierre 23 de enero de 2026, bajo la manifestación de interés N° 029 de 2026 y Términos de Referencia 290 de 2026, cuyo objeto fue “Seleccionar organizaciones comunitarias e instituciones sin ánimo de lucro que presten servicios de atención, acompañamiento o cuidado a personas mayores, para ser fortalecidas técnica y operativamente mediante la entrega de insumos, equipos o materiales que contribuyan a mejorar su capacidad de gestión, atención y sostenibilidad. Este proceso busca reconocer y apoyar a las organizaciones e instituciones que promueven la autonomía, dignidad, inclusión y bienestar integral de las personas mayores, priorizando aquellas que tienen una participación de mujeres y personas mayores en su estructura organizativa y en la población beneficiaria.”
Proceso en el cual se postularon 148 organizaciones, de las cuales 80 fueron elegibles, 63 habilitadas, para un total de 53 organizaciones seleccionadas. Principalmente son organizaciones formalmente constituidas con mayor presencia en zona urbana sin dejar de lado la zona rural, Los puntajes van de 82 a 35, como es el caso de Riohacha y Tadó. Las organizaciones seleccionadas y municipios donde se ubican son: Asociación De Mujeres Emprendedoras San Migueleñas- Asomuesan (San Miguel), Asociación De Productores Agropecuarios Del Municipio De Santa Barbara (Santa Bárbara), Fundación Guaviare Cultural (San José Del Guaviare), Asociación De La Red Interétnica De Partera, Parteros, Sabedores Y Aprendices Tradicionales De Nariño La Cigüeña (San Andrés De Tumaco), Corporación Calor De Hogar (Medellín), Fundación Red Mujeres De Norte (San José De Cúcuta), Fundación Incluyente Nueva Salud Y Vida (Balboa), Asociación Nacional De Agricultores De Arroz – Pro-Arroz (Lérida), Colectivo Mujeres Guayacán (Bojayá), Fundación Educativa Lazos Ancestrales (Buenaventura ), Fundación Integral San Jose (Santa Marta), Asociación Del Campo Para El Mundo – Asocamundo (Piedecuesta), Asociación Campesina De Productores De Lácteos (Sogamoso), Asociación Padres De Familia Centro Poblado Rural San José Del Tapaje Del Territorio Colectivo Y Ancestral Consejo Comunitario - Asopaf (El Charco), Fundaciones jóvenes De Mi Tierra (Barbacoas), Asociación De Cabildos Indígenas Del Alto Baudó Condoto ‐ Tassi‐ Aciabcot (Alto Baudó), Fundación Lazos Para El Futuro (Barbacoas), Fundación Afro Mata 'E Pelo (Riohacha), Fundación Manos Unidas De Dios (Armenia), Hogar San Jose De Las Hermanitas De Los Ancianos Desamparados (Ipiales), Fe Y Alegria De Colombia (Santiago De Cali), Asociación Municipal De Cuidadores De Personas Con Discapacidad De La Jagua De Ibirico "Asocudijai" (La Jagua De Ibirico), Fundación Social Y Cultural Caminemos Juntos (Manaure), Fundamuppazcol (Riohacha), Asociación Campesina De Mujeres Y jóvenes De Bolivar (Clemencia), Obra Social San Martín De Porres - Parroquia San Francisco De Asis (Riohacha), Asociación De Mujeres Kerigma (Medellín), Fundación Amigos Por Siempre Del Chocó (Carmen Del Darién), Asociación Centro Vida Del Adulto Mayor Corregimiento La Fortuna (Barrancabermeja), Uni-3 Colombia - Fundación Siglo XXI De Educación Para Adultos (Bogotá, D.C.), Asociación Casa Del Otoño (Yopal), Asociación De Recuperadores Ambientales Mundo Limpio Asorea (Cumaribo), Fundación Social Lelek (Valledupar), Fundación Sueños Activos (Quibdó),  Corporación "Colombia Unida Por El Respeto Al Adulto, Adulto Mayor Y A La- Familia" Cor-Adulto Mayor – Familia Colombia Sigla : Cor-Adulto Mayor – Familia Colombia (Bogotá, D.C.), Cooperativa Multiactiva De Asociaciones De Padres Usuarios Madres Comunitarias Y Otras Modalidades Gestoras Del Desarrollo En Colombia (Soledad), Fundación De Ancianos Maria Inmaculada (San José De Cúcuta), Fundación Centro Vida Y Bienestar Del Anciano San Vicente De Paul (Roldanillo), Fundación Deloi - Desarrollo Educativo Logístico Integral (Fusagasugá), Fundación Casa Del Abuelo Esperanza Viva (Riohacha), Asocuivida (Santa Marta), Asociación Pro-Casa Del Anciano De Rionegro (Rionegro), Asociación Educar En Comunidad (Marinilla), Fundación Para El Desarrollo Y La Identidad Afro – Fundafroch (Tadó), Fundación Granito De Arena (Alto Baudó), Memorias Vivas (Páez), Fundación Casa De Reposo Renacer (Turbo), Asociación Wayuu Sain Kanaas (Manaure), Asociación De Pescadores Y Agropecuarios La Moya-Asopesagro La Moya (Puerto Nare), Fundación Para El Desarrollo Comunitario De Villa Paz Jamundí – Fundecovi (Jamundí), Corporación Tomasa García: Centro De Apoyo Integral A Los Emprendimientos Rurales, Creativos Y Culturales Y Para El Fortalecimiento De Habilidades Para La Vida (Manizales), Fundación Somos Respuesta (Ibagué) y Fundación Retoños De Amor Cartagena (Cartagena De Indias). 
</t>
  </si>
  <si>
    <t>CRR160</t>
  </si>
  <si>
    <t xml:space="preserve">Adquirir y disponer los insumos o elementos aprobados para el Reconocimiento y/o fortalecimiento de las iniciativas lideradas por las Personas Mayores. </t>
  </si>
  <si>
    <t>Número de iniciativas lideradas por las personas mayores que reciben elementos para su fortalecimiento</t>
  </si>
  <si>
    <t>Sumatoria de iniciativas lideradas por las personas mayores que reciben elementos para su fortalecimiento</t>
  </si>
  <si>
    <t xml:space="preserve">En el marco del Convenio Asociación MIE-CD-CA-043-2025 y el componentes de, se realizó proceso de de apertura de convocatoria el 5 de enero de 2026 y cierre 23 de enero de 2026, bajo la manifestación de interés N° 028 De 2026 y Términos de Referencia 289 de 2026, cuyo objeto fue “Apoyar y fortalecer treinta (30) iniciativas individuales y/o colectivas lideradas por personas mayores del orden social, económico, cultural, artístico y/o deportivo, mediante la entrega de elementos, materiales y bienes que promuevan el bienestar, la participación, integración comunitaria y el intercambio intergeneracional en las comunidades y/o territorios.”
Teniendo en cuenta la convocatoria publicada y los tiempos establecidos para la presentación de estos, se obtuvo un total de 336 iniciativas postuladas, de las cuales 113 fueron elegibles, 54 habilitadas para llegar a 30 seleccionadas. Las iniciativas se concentraron principalmente en categorías culturales, pero, teniendo en cuenta que la persona postulada tenía la posibilidad de identificarse en varias categorías, en cuanto al puntaje, este se relacionó en el mayor escalón con 90 puntos y el menor con 50 puntos. Las iniciativas seleccionadas y municipios donde se ubican son: Música por la paz (Timbiquí), Festival tres puntas: saberes, cultura y vida de las adultas mayores de mamatoco (Santa Marta), Benkos vive: arte y sabor ancestral. Eslogan. “del palenque antiguo al presente creativo (Mahates), Hilos de sabiduría: talleres de confección, bordado y tejido tradicional para personas mayores de Riohacha (Riohacha), Fortalecimiento y aprovechamiento del tiempo libre a través de las actividades recreativas y deportivas con los adultos mayores del centro vida de managru (El Cantón Del San Pablo), Abuelas tejedoras de sabor shikoba (Bogotá, D.C.), Raíces de vigía (Vigía Del Fuerte), Saberes que permanecen: cocina tradicional y encuentro intergeneracional en Guapi (Guapi), Negrita del sabor (Soledad), La semilla cultural de mi Choco (Tadó), Sabiduría viva arte movimiento y conexión del municipio de murindo (Murindó), Tambores de jurado (Juradó), El deporte es nuestro mejor aliado (Bagadó), Asociación de mujeres productivas de pie de pato (Alto Baudó), Hablando con el abuelo (Yumbo), Recetas, sabores y aromas (Soacha), Proyecto para la elaboración de torta de pan " el rey del pan de raíz" (Barrancabermeja), Reconocimiento y dignidad: fortalecimiento social y comunitario de las personas mayores del municipio de mercaderes – Cauca (Mercaderes), Arte, memoria y saberes ancestrales en Bojayá (Bojayá), Voces mayores: memorias que se filman (Malambo), Podcast palabras mayores - comunidad de cuidado casa santa maría (Bogotá, D.C.), Coro espíritu santos (Condoto), Comadreo por la vida (Bajo Baudó), Adulto mayor dejando huellas de santa rosa de lima (Santa Rosa), Sembradores de memoria viva: saberes campesinos liderados por personas mayores (San Gil), Cantos y sonidos que unen generaciones (Ciénaga De Oro), Agrupación musical los alcones del sur (Carcasí), Tejiendo saberes: fortalecimiento de la identidad wayuu y aprovechamiento del tiempo libre (Uribia), “Semillas de esperanza: crianza de cuyes para la soberanía alimentaria” (Guachucal) y Tejido comunitario de mayores y mayoras de tumbichucue: pervivencia de la memoria viva, danza, saberes y música del pueblo nasa (Inzá). 
</t>
  </si>
  <si>
    <t>CRR206</t>
  </si>
  <si>
    <t xml:space="preserve">Vincular a las Personas Mayores en espacios para el desarrollo de actividades de acompañamiento, protección y cuidado. </t>
  </si>
  <si>
    <t xml:space="preserve">Personas mayores que participan en espacios para desarrollo de actividades de acompañamiento, protección y cuidado. </t>
  </si>
  <si>
    <t xml:space="preserve">Sumatoria de personas mayores que participan en espacios para el desarrollo de actividades de acompañamiento, protección y cuidado. </t>
  </si>
  <si>
    <t xml:space="preserve">Número </t>
  </si>
  <si>
    <t>Para la vigencia 2026, mediante comunicación No. 20260123-00762-1000GDE del 23 de enero de 2026, el Fondo emitió concepto de viabilidad del proyecto, habilitando su avance a la fase contractual. En consecuencia, el 29 de enero de 2026 se suscribió el Convenio de Cooperación Mutua No. F.S.B. 425 de 2026 entre el Patrimonio Autónomo Fondo para la Superación de Brechas de Desigualdad Poblacional e Inequidad Territorial y la Fundación Panamericana para el Desarrollo Colombia – FUPAD Colombia.
El convenio tiene como objeto aunar esfuerzos técnicos, operativos, administrativos y financieros para el fortalecimiento de los Centros de Atención para Personas Mayores, la realización de jornadas de acompañamiento psicosocial y el desarrollo de talleres orientados a la protección y el cuidado de las personas mayores en los territorios priorizados por el Ministerio de Igualdad y Equidad.
El 11 de febrero de 2026 se suscribió el acta de inicio. Posteriormente, el 2 de marzo se instalaron los Comités Directivo y Operativo, en los cuales se presentó y aprobó el plan de trabajo y el cronograma de actividades del proyecto. Este incluye el detalle de actividades, tiempos, responsables y productos esperados, así como los planes de viajes, capacitaciones, compras, jornadas, talleres y comunicaciones.
Adicionalmente, se presentó el documento de perfiles a contratar, el cual contiene la definición técnica de los perfiles requeridos y su distribución territorial, en concordancia con el anexo técnico y el cronograma aprobado.
En materia financiera, el 13 de marzo de 2026 se radicó ante el Fondo la solicitud de pago correspondiente al primer desembolso, de acuerdo con lo establecido en el plan de trabajo y el cumplimiento de las condiciones contractuales. A la fecha de corte del presente informe, dicha solicitud se encuentra en proceso de revisión y aprobación por parte del Fondo.</t>
  </si>
  <si>
    <t>ICC119</t>
  </si>
  <si>
    <t>Erradicar las desigualdades e inequidades territoriales mediante la garantía de los derechos, para vivir dignamente.</t>
  </si>
  <si>
    <t>Dirección para la Población Migrante</t>
  </si>
  <si>
    <t xml:space="preserve">Raíces en movimiento, Migración y Acogida </t>
  </si>
  <si>
    <t xml:space="preserve">Infraestructura para cerrar brechas </t>
  </si>
  <si>
    <t>Poner a disposición de la población migrante los Centros de Atención en las principales ciudades</t>
  </si>
  <si>
    <t>Número de personas atendidas en los centros de atención a población migrante</t>
  </si>
  <si>
    <t>Sumatoria de personas atendidas en los centros de atención a población migrante</t>
  </si>
  <si>
    <t>En el marco de la ejecución del convenio FSB 417 de 2025 los Centros Intégrate se encuentran en funcionamiento para la vigencia 2026.
Durante el mes de enero se encontraban 14 Centros en funcionamiento en 12 ciudades del país, para la atención a la población migrante.
En el mes de febrero se dio inicio a 4 centros más, completando 18 Centros Intégrate en operación y para el mes de marzo se dio apertura de un Centro adicional, completantando 19 centros en operación para el trimestre, el funcionamiento de estos Centros ha sido de gran importancia a nivel nacional, ya que gracias a ellos las personas migrantes, refugiadas, retornadas y comunidades de acogida cuentan con un apoyo para disminuir las barreras de acceso a derechos. 
En el primer trimestre de 2026 se ha logrado atender a 26.000 personas</t>
  </si>
  <si>
    <t>CRR207</t>
  </si>
  <si>
    <t>Fortalecimiento de la atención, protección, formación e integración de la población migrante y comunidades de acogida a través de la implementación de un conjunto integral de acciones territoriales, pedagógicas y comunitarias</t>
  </si>
  <si>
    <t>Personas que participan en los fortalecimientos de la atención, protección, formación e integración de la población migrante y comunidades de acogida</t>
  </si>
  <si>
    <t>Sumatoria de personas que participan en los fortalecimientos de la atención, protección, formación e integración de la población migrante y comunidades de acogida</t>
  </si>
  <si>
    <t>No se presenta avance a la fecha</t>
  </si>
  <si>
    <t>GII235</t>
  </si>
  <si>
    <t>Estado eficiente</t>
  </si>
  <si>
    <t>Direccionamiento Estratégico</t>
  </si>
  <si>
    <t>Elaborar y entregar al Departamento Administrativo de la Función Pública (DAFP), un documento técnico unificado para el Ministerio, donde se emitan recomendaciones frente a la transversalización de los enfoques que deberían ser adoptados en las políticas de gestión y desempeño institucional y de empleo público.</t>
  </si>
  <si>
    <t>Fases ejecutadas del documento técnico de transversalización de los enfoques</t>
  </si>
  <si>
    <t xml:space="preserve">Fase 1. Gestión del conocimiento (Talleres y/o mesas de trabajo con los Viceministerios, Oficina de Saberes y Oficina de Planeación) (30%)
Fase 2: Unificación y consolidación de los diferentes documentos aportados por las dependencias (30%) 
Fase 3: Socialización y ajuste del documento (30%) 
Fase 4: Radicación al DAFP (10%) </t>
  </si>
  <si>
    <t>en el primer trimetre se lanzó una convocatoria, para llevar a cabo la primera reunión a través de la cual se abordará la transversalización mediante los enfoques definidos por el Ministerio. </t>
  </si>
  <si>
    <t>ARR012</t>
  </si>
  <si>
    <t>Juventud en paz</t>
  </si>
  <si>
    <t>Dirección de Jóvenes en Paz</t>
  </si>
  <si>
    <t xml:space="preserve">Jóvenes en Paz </t>
  </si>
  <si>
    <t>Implementar una ruta de atención integral para jóvenes entre 14 y 28 años, que les permita romper ciclos de violencia y promover su vinculación educativa, laboral y social</t>
  </si>
  <si>
    <t>Jóvenes vinculados a la ruta de atención integral</t>
  </si>
  <si>
    <t>Sumatoria de Jóvenes vinculados a la ruta de atención integral</t>
  </si>
  <si>
    <t xml:space="preserve">Al cierre de la vigencia 2025, 30.482 jóvenes habían sido vinculados al programa y habilitados para participar en actividades de los componentes de educación, corresponsabilidad, salud con énfasis en salud mental, empleabilidad, emprendimiento y asociatividad.
Durante el primer trimestre de 2026 se vincularon tres jóvenes del municipio de López de Micay (Cauca), con el fin de completar el número de participantes requerido para la apertura del equipo territorial. La vinculación de jóvenes en números representativos ha sido suspendida por parte de la Dirección del Programa debido a que el Departamento para la Prosperidad Social, entidad responsable del componente de transferencias monetarias condicionadas parte integral del Programa, informó no contar con la disponibilidad presupuestal necesaria para realizar la dispersión de recursos a nuevos participantes del Programa. 
En consecuencia, a 31 de marzo de 2026, un total de 30.485 jóvenes de 73 municipios, ubicados en los departamentos de Antioquia, Caldas, Cauca, Cesar, Chocó, Cundinamarca, Nariño, Norte de Santander, Risaralda y Valle del Cauca, han sido formalmente vinculados a la ruta de atención integral.
A corte 31 de marzo del 2026, se han enviado al Departamento Administrativo para la Prosperidad Social (DPS) un total de 272.914 certificados de vinculación y cumplimiento, necesarios para iniciar el ciclo operativo de la transferencia monetaria condicionada. Estos certificados corresponden a 26.784 jóvenes vinculados al Programa que han superado, al menos en una ocasión, los porcentajes de participación requeridos en las actividades de los componentes de educación y corresponsabilidad y que les permite acceder a la transferencia monetaria mensual a la que tienen derecho por su inclusión en la ruta de atención.
</t>
  </si>
  <si>
    <t>EJJ192</t>
  </si>
  <si>
    <t>Dirección para el Goce Efectivo de los Derechos y el Fomento de Oportunidades para la Juventud</t>
  </si>
  <si>
    <t xml:space="preserve">Oportunidades para la Vida de las Juventudes </t>
  </si>
  <si>
    <t>Realizar encuentros y sesiones en el marco del cumplimiento al estatuto de ciudadanía juvenil.</t>
  </si>
  <si>
    <t>Sesiones y encuentros del estatuto de ciudadanía juvenil realizadas</t>
  </si>
  <si>
    <t>Sumatoria de sesiones y encuentros del estatuto de ciudadanía juvenil realizadas</t>
  </si>
  <si>
    <t>Durante el primer trimestre de 2026, se ha adelantado la actualización de las instancias de participación —Consejo Nacional de Juventudes y Plataforma Nacional de Juventudes— en el marco de la Ley Estatutaria 1622 de 2013, dado que, sin esta actualización, no es posible contar con los representantes para la conformación de la Comisión Nacional de Concertación y Decisión. Se espera que para el segundo trimestre se realicen las sesiones comprometidas.</t>
  </si>
  <si>
    <t>RDD251</t>
  </si>
  <si>
    <t xml:space="preserve">Oficina Asesora de Comunicaciones </t>
  </si>
  <si>
    <t>Gestión de Comunicaciones</t>
  </si>
  <si>
    <t>Implementar el Plan Estratégico de Comunicaciones</t>
  </si>
  <si>
    <t xml:space="preserve">Porcentaje de implementación del Plan Estratégico de Comunicaciones </t>
  </si>
  <si>
    <t>Número de estrategias del Plan Estratégico de Comunicaciones implementadas / Total de estrategias priorizadas) × 100%</t>
  </si>
  <si>
    <t>En el marco del Plan de Acción Institucional 2026, la Oficina Asesora de Comunicaciones (OAC) orientó su gestión al fortalecimiento integral de los procesos de comunicación interna, externa y digital del Ministerio de Igualdad y Equidad, como eje estratégico para el cumplimiento de los compromisos misionales y la consolidación de una entidad enfocada en la gestión por resultados, los enfoques institucionales y la atención pertinente a los grupos de valor.
Con este propósito, se definió la actividad “Implementar el Plan Estratégico de Comunicaciones (PECO)”, medida a través del indicador Porcentaje de implementación del Plan Estratégico de Comunicaciones, cuya fórmula permite evaluar de manera objetiva el avance en la ejecución de las estrategias priorizadas.
Durante el primer trimestre de la vigencia 2026, el balance de implementación evidencia un desempeño altamente positivo. De las nueve (9) estrategias definidas en el PECO, se implementaron ocho (8): Somos Igualdad, Soy MinIgualdad, MinIgualdad es Noticia, Campañas, Historias de Igualdad, MinIgualdad en Acción, Así Avanza la Igualdad y Efemérides, lo que da cuenta de un alto nivel de ejecución operativa. De manera destacada, se cumplió en su totalidad con las cuatro (4) estrategias priorizadas (Soy MinIgualdad, MinIgualdad es Noticia, Campañas y MinIgualdad en Acción), garantizando así el alineamiento de la gestión comunicativa con los objetivos estratégicos del Ministerio.
La información registrada en la Matriz de Seguimiento PECO 2026 permite identificar avances significativos en los distintos frentes de comunicación:
•	Comunicación interna: Estrategias como Somos Igualdad y Soy MinIgualdad contribuyeron a consolidar el sentido de pertenencia y a promover una cultura organizacional basada en la dignidad y la integridad.
•	Comunicación externa: se mantuvo una presencia constante y estratégica en medios y canales institucionales, destacándose la estrategia MinIgualdad es Noticia y las campañas de posicionamiento, que lograron una amplia visibilización de la gestión misional, los avances en políticas públicas y la acción territorial del Ministerio en temas prioritarios como el cuidado, la igualdad, las diversidades, las juventudes, las personas mayores y las poblaciones históricamente excluidas.
•	Comunicación digital: se llevó a cabo un despliegue robusto de contenidos multimedia, historias territoriales y piezas pedagógicas, que fortalecieron la cercanía con la ciudadanía y pusieron en el centro los relatos de transformación asociados a la misión institucional.
En conjunto, estos resultados reflejan una alta eficacia en la ejecución del Plan Estratégico de Comunicaciones, en coherencia con el enfoque de gestión por resultados y con el mandato de garantizar una comunicación pública clara, oportuna, participativa y con enfoque de derechos. El desempeño del primer trimestre posiciona a la Oficina Asesora de Comunicaciones como un actor clave en el fortalecimiento de la gestión institucional y sienta una base sólida para la consolidación de las estrategias previstas durante el resto de la vigencia 2026.</t>
  </si>
  <si>
    <t>RDD252</t>
  </si>
  <si>
    <t xml:space="preserve">Subdirección de Contratación </t>
  </si>
  <si>
    <t>Gestión Contractual</t>
  </si>
  <si>
    <t>Realizar capacitaciones y/o socializaciones al interior del MIE sobre los diferentes lineamientos de gestión contractual</t>
  </si>
  <si>
    <t>Número de capacitaciones y/o socializaciones realizadas al interior del MIE sobre los diferentes lineamientos de gestión contractual</t>
  </si>
  <si>
    <t>Sumatoria de capacitaciones y/o socializaciones sobre los diferentes lineamientos de gestión contractual</t>
  </si>
  <si>
    <t xml:space="preserve">Se realizó una capacitación relacionada con el tema de liquidaciones el día 18 de marzo, se adjunta listado de asistencia como evidencia </t>
  </si>
  <si>
    <t>GII180</t>
  </si>
  <si>
    <t>Realizar seguimiento contractual a lo proyectado en el Plan Anual de Adquisiciones en el Ministerio</t>
  </si>
  <si>
    <t>Plan Anual de Adquisiciones ejecutado.</t>
  </si>
  <si>
    <t xml:space="preserve">
Sumatoria de seguimientos realizados</t>
  </si>
  <si>
    <t xml:space="preserve">Se realizaron 3 memorandos a cada dependencia con la finalidad de dar cumplimiento al seguimiento del Plan Anual de Adquisiciones, estos memorandos fueron enviados el día 11 de Febrero , se adjuntan documentos como evidencia </t>
  </si>
  <si>
    <t>APP004</t>
  </si>
  <si>
    <t>Seguridad humana y justicia social</t>
  </si>
  <si>
    <t>Prevención de violencias y fortalecimiento de la convivencia</t>
  </si>
  <si>
    <t>Dirección para la Prevención y Atención de las Violencias contra las Mujeres</t>
  </si>
  <si>
    <t>Viceministerio de las Mujeres</t>
  </si>
  <si>
    <t>Atención a las mujeres</t>
  </si>
  <si>
    <t xml:space="preserve">Abordaje Integral de las Violencias contra las Mujeres </t>
  </si>
  <si>
    <t>Abordaje psicosocial, psicoespiritual y bien-estar</t>
  </si>
  <si>
    <t>Orientar a víctimas de violencias basadas en género a través de la línea 155 Salvia</t>
  </si>
  <si>
    <t>Número de orientaciones brindadas a mujeres víctimas de VBG en la línea 155</t>
  </si>
  <si>
    <t>Sumatoria de casos de VBG orientados</t>
  </si>
  <si>
    <t xml:space="preserve">
A marzo de 2026, se hicieron 2.175 orientaciones por violencias basadas en género (VBG), a través de la línea 155. La distribución de los casos muestra que la violencia física concentra el mayor porcentaje con aproximadamente el 46.9% del total, seguida de la violencia psicológica con el 44.1%, confirmándose como las formas predominantes. En menor proporción, la violencia sexual representa el 6.0%, mientras que la violencia patrimonial o económica alcanza el 1.6%. Los demás tipos de violencias registran participaciones marginales, tal es el caso de la violencia vicaria (0.9%), política (0.3%) y reproductiva (0.1%). En conjunto, estos datos evidencian una alta concentración en los tipos de violencia física y psicológica, que agrupan más del 90% de los casos, mientras que el resto mantiene una incidencia baja pero constante.</t>
  </si>
  <si>
    <t>ARR013</t>
  </si>
  <si>
    <t>Entregar medidas de emergencia a mujeres en sus diversidades en riesgo de feminicidio, sus dependientes y a familiares de víctimas de feminicidio</t>
  </si>
  <si>
    <t>Número de medidas de emergencia entregadas</t>
  </si>
  <si>
    <t>Sumatoria de medidas de emergencia entregadas</t>
  </si>
  <si>
    <t>A marzo de 2026, se gestionó un total de 159 casos, beneficiando a 330 personas mediante la implementación de 947 medidas de emergencia entregadas. Este avance evidencia una respuesta centrada principalmente en la cobertura de necesidades básicas, destacándose las ayudas en alimentación, alojamiento y aseo como las de mayor frecuencia. Asimismo, se observa que cada caso atiende en promedio a más de dos personas, lo que refleja un enfoque dirigido a núcleos familiares. Otras medidas como transporte, vestuario y alojamiento en modalidades específicas complementan la atención, mientras que apoyos de carácter exequial y acciones simbólicas presentan una incidencia mínima dentro del total de intervenciones. En conjunto, los resultados muestran una alta demanda en asistencia humanitaria inmediata y una capacidad operativa orientada a garantizar condiciones básicas de subsistencia.</t>
  </si>
  <si>
    <t>ARR078</t>
  </si>
  <si>
    <t>Enrutar casos de violencias basadas en género a través de la línea 155 Salvia</t>
  </si>
  <si>
    <t>Número de casos de violencias basadas en género enrutados en la plataforma tecnológica Salvia</t>
  </si>
  <si>
    <t>Sumatoria casos de VBG enrutados en Salvia</t>
  </si>
  <si>
    <t>A marzo de 2026, se adelantaron 2.175 acciones de enrutamiento por violencias basadas en género, a las entidades competentes, en cumplimiento de lo establecido en el Decreto 1476 de 2024, a través del sistema SALVIA. Los casos han sido direccionados a las siguientes entidades, de acuerdo con la necesidad de atención y la ruta institucional: entidades Promotoras de Salud (EPS), Hospitales, Comisarías de Familia, Policía Nacional de Colombia, Fiscalía General de la Nación, Unidad Nacional de Protección
Procuraduría General de la Nación y, Secretaría de la Mujer, Género u oficina de asuntos relacionados. Por otra parte, el sistema SALVIA está operando como un mecanismo efectivo de articulación interinstitucional, permitiendo la activación de rutas de atención en sectores clave como salud, justicia, protección y garantía de derechos. El volumen de casos enrutados refleja la identificación activa de casos de VBG, la canalización oportuna hacia entidades competentes, el fortalecimiento del seguimiento institucional conforme a los lineamientos del Decreto 1476 de 2024.</t>
  </si>
  <si>
    <t>ARR079</t>
  </si>
  <si>
    <t>Monitorear y hacer seguimiento a la efectiva aplicación de la ruta de atención de los casos en Salvia</t>
  </si>
  <si>
    <t>Número de casos de violencias basadas en género con seguimiento en la plataforma tecnológica Salvia</t>
  </si>
  <si>
    <t>Sumatoria casos de VBG con seguimiento en Salvia</t>
  </si>
  <si>
    <t xml:space="preserve">A marzo de 2026, en total se hizo seguimiento a 1.247 casos de violencias basadas en género, los cuales distribuidos mensualmente y de forma acumulada corresponden a: enero 158 casos; febrero, 1.089 casos y marzo, 1.247 casos, mostrando una tendencia de crecimiento sostenido. </t>
  </si>
  <si>
    <t>RDD253</t>
  </si>
  <si>
    <t>Crear y/o fortalecer observatorios indígenas para Mujer, Familia y Generación</t>
  </si>
  <si>
    <t>Número de observatorios indígenas creados y/o fortalecidos para Mujer, Familia y Generación</t>
  </si>
  <si>
    <t>Sumatoria observatorios indígenas creados y/o fortalecidos para Mujer, Familia y Generación</t>
  </si>
  <si>
    <t>En el período no se avanzó, debido a las siguientes razones: el proceso contractual inició el 15 de enero de 2026, mediante concurso abierto. No obstante, tras mesas técnicas y financieras realizadas los días 22 y 23 de enero, se optó inicialmente por el procedimiento 3, correspondiente a competitivo cerrado, remitiéndose en febrero a la viceministra las versiones preliminar y definitiva. El 27 de febrero se recibieron observaciones de la Subdirección de contratación del Ministerio de Igualdad y Equidad (MIE), relacionadas con la inclusión de garantías de calidad del servicio. Posteriormente, el 5 de marzo de 2026, mediante lineamientos de la Secretaría General, se estableció la obligatoriedad de adelantar los procesos bajo la modalidad de competitivo abierto, lo que implicó el ajuste del proceso y su radicación ante la Secretaría General el 10 de marzo. El 20 de marzo se radicó ante el Fondo para el Cierre de las Brechas de Desigualdad Poblacional e Inequidad Territorial (FonIgualdad). El 30 de marzo se recibieron observaciones, las cuales fueron subsanadas el 31 de marzo y remitidas nuevamente el 1 de abril. Actualmente, el proceso se encuentra en ajuste de requisitos habilitantes y criterios de evaluación conforme a los lineamientos del Fondo.</t>
  </si>
  <si>
    <t>ARR0199</t>
  </si>
  <si>
    <t>Diseñar e implementar un Plan de Acción Urgente para Mujer, Familia y Generación indígena</t>
  </si>
  <si>
    <t xml:space="preserve">Número del Plan de Acción Urgente para Mujer, Familia y Generación indígena diseñado e implementado </t>
  </si>
  <si>
    <t xml:space="preserve">Sumatoria de Plan de Acción Urgente para la Mujer, Familia y Generación indígena diseñado e implementado </t>
  </si>
  <si>
    <t xml:space="preserve">El 19 de febrero de 2026, se contrató con la Confederación Indígena del Tayrona (CIT) la implementación del Plan de Acción Urgente. Asimismo, se realizó la instalación y formalización del comité técnico-operativo, el cual aprobó los primeros entregables, a saber: plan de contratación y perfiles del equipo técnico; plan de trabajo; cronograma de trabajo; ruta metodológica del proyecto; comité operativo instalado y en funcionamiento; y, memorias del encuentro virtual sobre el panorama de las violencias contra las mujeres indígenas por organización. </t>
  </si>
  <si>
    <t>RDD254</t>
  </si>
  <si>
    <t>Dirección para la Autonomía Económica de las Mujeres</t>
  </si>
  <si>
    <t xml:space="preserve">Autonomía Económica de las Mujeres </t>
  </si>
  <si>
    <t>Diseñar e implementar un módulo para la autonomía económica de las mujeres.</t>
  </si>
  <si>
    <t>Número de módulos para la autonomía económica de las mujeres diseñados e implementados.</t>
  </si>
  <si>
    <t>Sumatoria de módulos para la autonomía económica de las mujeres, diseñas e implementados.</t>
  </si>
  <si>
    <t xml:space="preserve">A marzo de 2026, se diseñó el módulo para la autonomía económica de las mujeres. Asimismo, se logró cobertura en tres territorios con 75 mujeres en condiciones de especial protección constitucional, así: Bogotá, D.C., formación a formadoras, que estuvo dirigida a 25 mujeres en actividades sexuales pagas, centrada en las estrategias de TIC y Asociatividad Feminista. Orocué (Casanare) y Dagua (Valle), que consistió en la implementación integral con 50 participantes (28 y 22 respectivamente), mediante las cinco estrategias del módulo: TIC, finanzas y ahorro, empleabilidad, mercadeo y asociatividad feminista. Igualmente, se hizo un  Webinar para la Autonomía Económica modalidad virtual, dirigida a 178  mujeres en todas su diversidades de todo el territorio nacional. Se destaca la adaptación de la oferta institucional de la Dirección basada en metodologías de Educación Popular a las realidades y necesidades específicas de las economías populares, comunitarias y solidarias del país, así como la articulación con el programa Casas para la Dignidad  de la Dirección para la Garantía de los Derechos de las Mujeres y la Dirección para las Mujeres en  Actividades Sexuales Pagas. Por otra parte, la implementación de los módulos inició el 13 de marzo y está previsto que finalice el 30 de mayo.
</t>
  </si>
  <si>
    <t>ICC113</t>
  </si>
  <si>
    <t xml:space="preserve">Generar escenarios para el encuentro de las mujeres, su vinculación a las acciones institucionales para la garantía de derechos y el fortalecimiento de sus procesos de empoderamiento individual, comunitario, social, político y productivo. </t>
  </si>
  <si>
    <t xml:space="preserve">Dirección para la Garantia de los Derechos de las Mujeres </t>
  </si>
  <si>
    <t xml:space="preserve">Atención a Mujeres </t>
  </si>
  <si>
    <t xml:space="preserve">Casas para la Dignidad de las Mujeres </t>
  </si>
  <si>
    <t xml:space="preserve">Infraestructura para Cerrar Brechas </t>
  </si>
  <si>
    <t xml:space="preserve">Construir y dotar las nuevas casas para la dignidad de las mujeres </t>
  </si>
  <si>
    <t>Casas para la dignidad de las mujeres construidas y dotadas</t>
  </si>
  <si>
    <t>Sumatoria de casas para la dignidad de las mujeres construidas y dotadas</t>
  </si>
  <si>
    <t xml:space="preserve">En el primer trimestre del 2026, no se programó la actividad. De otra parte, los proyectos están formulados y se encuentran en la fase 1, en los 12 municipios priorizados. </t>
  </si>
  <si>
    <t>ICC086</t>
  </si>
  <si>
    <t>Adecuar y dotar casas para la dignidad de las mujeres.</t>
  </si>
  <si>
    <t>Número de casas para la dignidad de las mujeres adecuadas y dotadas.</t>
  </si>
  <si>
    <t>Sumatoria de casas para la dignidad de las mujeres adecuadas y dotadas.</t>
  </si>
  <si>
    <t xml:space="preserve">En el primer trimestre del 2026, no se programó la actividad. De otra parte, los proyectos están formulados y se encuentran en la fase 1, en los 5 municipios priorizados. </t>
  </si>
  <si>
    <t>EJJ226</t>
  </si>
  <si>
    <t>Fortalecer y generar escenarios para el encuentro de las mujeres, su vinculación a las acciones institucionales para la garantía de derechos y el fortalecimiento de sus procesos de empoderamiento individual, comunitario, social, político y productivo.</t>
  </si>
  <si>
    <t>Espacios para la juntanza</t>
  </si>
  <si>
    <t xml:space="preserve">Caracterizar los procesos organizativos sociales, comunitarios y populares de las mujeres que acceden a las casas para la dignidad de las mujeres. </t>
  </si>
  <si>
    <t xml:space="preserve">Número de procesos organizativos sociales, comunitarios y populares de las mujeres caracterizados. </t>
  </si>
  <si>
    <t>Sumatoria de procesos organizativos sociales, comunitarios y populares de las mujeres caracterizados.</t>
  </si>
  <si>
    <t xml:space="preserve">
En el trimestre no se programó la actividad.</t>
  </si>
  <si>
    <t>EJJ227</t>
  </si>
  <si>
    <t xml:space="preserve">Fortalecer procesos organizativos, sociales, comunitarios y populares de las mujeres para la apropiación, uso y disfrute de las casas para la dignidad de las mujeres.  </t>
  </si>
  <si>
    <t>Número de procesos organizativos, sociales, comunitarios y populares de las mujeres fortalecidos.</t>
  </si>
  <si>
    <t>Sumatoria de procesos organizativos, sociales, comunitarios y populares de las mujeres fortalecidos.</t>
  </si>
  <si>
    <t>RDD255</t>
  </si>
  <si>
    <t>Facilitar los medios para el desarrollo y consolidación de los procesos organizativos, comunitarios y territoriales de las mujeres.</t>
  </si>
  <si>
    <t>Mujeres en  el Centro de la Política de la Vida, la Paz y el Territorio</t>
  </si>
  <si>
    <t>Formular e implementar un plan de fortalecimiento participativo en políticas públicas propias para las mujeres del pueblo Eperara, en cumplimiento del Auto 620.</t>
  </si>
  <si>
    <t>Número de planes de fortalecimiento en políticas públicas propias para las mujeres del pueblo Eperara, formulados e implementados.</t>
  </si>
  <si>
    <t xml:space="preserve">Sumatoria de planes de fortalecimiento para las mujeres del pueblo Eperara, formulados e implementados. </t>
  </si>
  <si>
    <t xml:space="preserve">En el trimestre no se avanzó, debido a que la formulación del proyecto se concertó con el pueblo Eperara Siapidara y la formalización de éste no fue posible realizarla antes de la entrada en vigencia de la ley de garantías. </t>
  </si>
  <si>
    <t>RDD256</t>
  </si>
  <si>
    <t>Crear un semillero de formación propio de las mujeres del pueblo Awá como parte del cumplimiento de los compromisos del Auto 620</t>
  </si>
  <si>
    <t>Semillero de formación propio de las mujeres del pueblo Awá creado</t>
  </si>
  <si>
    <t>Sumatoria de semilleros creados</t>
  </si>
  <si>
    <t xml:space="preserve">En el trimestre no se programó la actividad. Sin embargo, se creó el semillero de formación para mujeres del pueblo Awá, en el marco del cumplimiento del Auto 620 de 2017. Se desarrollaron las fases de planeación, conformación e inducción del equipo, así como el diseño metodológico y la elaboración de materiales pedagógicos. 
</t>
  </si>
  <si>
    <t>RDD257</t>
  </si>
  <si>
    <t>Implementar un proceso formativo para el fortalecimiento de las mujeres de los consejos comunitarios de ASOCOETNAR, en cumplimiento de los compromisos del Auto 620.</t>
  </si>
  <si>
    <t>Proceso formativo para el fortalecimiento de las mujeres de los CC de ASOCOETNAR implementados</t>
  </si>
  <si>
    <t>Sumatoria de procesos formativos implementados</t>
  </si>
  <si>
    <t>En el trimeste, se avanzó en la formación de 50 mujeres afrocolombianas para fortalecer sus procesosorganizativos  y liderazgos sociales y políticos, mediante la implementación del convenio con ASOCOETNAR. La cobertura territorial del proceso de fortalecimiento es en 7 municipios del Pacífico Nariñense, a saber: La Tola, Olaya Herrera, Santa Bárbara De Iscuandé, Mosquera, El Charco, Barbacoas y Roberto Payán</t>
  </si>
  <si>
    <t>EJJ228</t>
  </si>
  <si>
    <t xml:space="preserve">Fortalecer liderazgos e iniciativas de las mujeres para la participación,
representación e incidencia en espacios de toma de decisiones.                                                                                                                                                 </t>
  </si>
  <si>
    <t>Diseñar e implementar la Escuela Nacional de Mujeres: Juntas y Revueltas.</t>
  </si>
  <si>
    <t>Escuela Nacional de Mujeres diseñada e implementada</t>
  </si>
  <si>
    <t>Sumatoria de la Escuela Nacional de Mujeres</t>
  </si>
  <si>
    <t xml:space="preserve">En el trimestre no se programó la actividad, sin embargo se adelantaron acciones de alistamiento para el diseño e implementación de la Escuela Nacional de Mujeres: Juntas y Revueltas. En este marco, el 8 de enero de 2026, se suscribió el acta de inicio del convenio con el cooperante CLACSO y se avanzó en la conformación del equipo docente y de tutoras. Así mismo, se diseñaron 3 programas de formación con sus respectivos materiales pedagógicos, correspondientes a los diplomados en garantía de derechos de las mujeres, con énfasis en derechos sexuales y reproductivos, y en fortalecimiento organizativo, con énfasis en formulación de proyectos y comunicación popular. Adicionalmente, se estructuró el instrumento de inscripción y se dio apertura a la convocatoria para la modalidad virtual. </t>
  </si>
  <si>
    <t>CRR208</t>
  </si>
  <si>
    <t>1. Facilitar los medios para el desarrollo y consolidación de los procesos organizativos, comunitarios y territoriales de las mujeres.                                     3. Promover la participación de las mujeres para la construcción de paz comunitaria
y defensa del ambiente, los territorios y la vida.</t>
  </si>
  <si>
    <t xml:space="preserve">condiciones para la Realización digna de la Vida </t>
  </si>
  <si>
    <t>Diseñar e implementar una estrategia de fortalecimiento de los ejercicios de participación y representación de las mujeres para la promoción de sus derechos y procesos organizativos en el territorio nacional.</t>
  </si>
  <si>
    <t>Número de estrategias de fortalecimiento de la participación y representación de las mujeres diseñados e implementados.</t>
  </si>
  <si>
    <t>Sumatoria de las estrategias de fortalecimiento de la participación y representación de las mujeres diseñados e implementados.</t>
  </si>
  <si>
    <t>En el trimestre no se programó la actividad, sin embargo se adelantaron acciones de alistamiento para el diseño de la estrategia de fortalecimiento de los ejercicios de participación y representación de las mujeres a nivel nacional. En este marco, se avanzó en la estructuración de 2 encuentros y en la elaboración de un documento de lineamientos técnicos.</t>
  </si>
  <si>
    <t>EJJ229</t>
  </si>
  <si>
    <t>Fortalecer liderazgos e iniciativas de las mujeres para la participación,
representación e incidencia en espacios de toma de decisiones.</t>
  </si>
  <si>
    <t>Fortalecer iniciativas organizativas de las mujeres en todas sus diversidades a través de asistencia técnica y dotación.</t>
  </si>
  <si>
    <t>Número de iniciativas organizativas de las mujeres en todas sus diversidades fortalecidas a través de asistencia técnica y dotación.</t>
  </si>
  <si>
    <t>Sumatoria de iniciativas organizativas de las mujeres en todas sus diversidades fortalecidas a través de asistencia técnica y dotación.</t>
  </si>
  <si>
    <t xml:space="preserve">En el trimestre, se adelantaron acciones de alistamiento para el fortalecimiento de iniciativas organizativas de mujeres en todas sus diversidades, a través de asistencia técnica y dotación. En este marco, se llevó a cabo el proceso de convocatoria en los territorios priorizados, logrando la inscripción de 79 organizaciones. </t>
  </si>
  <si>
    <t>EJJ230</t>
  </si>
  <si>
    <t>Promover la participación de las mujeres para la construcción de paz comunitaria
y defensa del ambiente, los territorios y la vida.</t>
  </si>
  <si>
    <t>Apoyar el alistamiento de las mujeres indígenas para la territorialización del PAN 1325</t>
  </si>
  <si>
    <t>Número de encuentros de alistamiento para la territorialización del PAN 1325 realizados con mujeres indígenas.</t>
  </si>
  <si>
    <t>Sumatoria de de encuentros de alistamiento para la territorialización del PAN 1325 realizados con mujeres indígenas.</t>
  </si>
  <si>
    <t>En el trimestre no se programó la actividad.  Sin embargo, se adelantaron acciones de planificación y articulación para el desarrollo de los encuentros de alistamiento dirigidos a mujeres indígenas en el marco de la territorialización del PAN 1325</t>
  </si>
  <si>
    <t>EJJ231</t>
  </si>
  <si>
    <t>Socializar la Resolución 1325 y su plan de acción con organizaciones, consejos comunitarios, Juntas de Acción Comunal, instituciones educativas, medios de comunicación y funcionariado público para garantizar su implementación.</t>
  </si>
  <si>
    <t>Número de encuentros de socialización de la Resolución 1325 realizados.</t>
  </si>
  <si>
    <t>Sumatoria de encuentros de socialización de la Resolución 1325 realizados.</t>
  </si>
  <si>
    <t xml:space="preserve">
En el trimestre no se programó la actividad. No obstante, se adelantaron acciones de planificación y articulación para la socialización de la Resolución 1325 y su plan de acción</t>
  </si>
  <si>
    <t>EJJ232</t>
  </si>
  <si>
    <t>Promover encuentros interculturales de mujeres de diferentes orígenes que han convivido en territorios urbanos y rurales marcados por el conflicto armado interno.</t>
  </si>
  <si>
    <t>Número de encuentros interculturales de mujeres constructoras de paz realizados.</t>
  </si>
  <si>
    <t>Sumatoria de encuentros interculturales de mujeres constructoras de paz realizados.</t>
  </si>
  <si>
    <t xml:space="preserve">
En el trimestre no se programó la actividad.Sin embargo, se adelantaron acciones de planificación y articulación para la realización de encuentros interculturales de mujeres de diversos orígenes en territorios urbanos y rurales afectados por el conflicto armado interno.</t>
  </si>
  <si>
    <t>IPP247</t>
  </si>
  <si>
    <t xml:space="preserve">Madres Cabeza de Familia </t>
  </si>
  <si>
    <t>Mujeres Amancay</t>
  </si>
  <si>
    <t>Iniciativas productivas</t>
  </si>
  <si>
    <t>Entregar insumos y activos productivos a mujeres madres cabeza de familia para fortalecer sus unidades productivas.</t>
  </si>
  <si>
    <t>Número de mujeres madres cabeza de familia que reciben insumos y activos productivos para fortalecer sus unidades productivas.</t>
  </si>
  <si>
    <t>Sumatoria de mujeres madres cabeza de familia que reciben insumos y activos productivos para fortalecer sus unidades productivas.</t>
  </si>
  <si>
    <t>En trimestre no se programó la actividad. No obstante, se hicieron  las convocatorias, se amplió el cierre de las mismas hasta el  2 de abril de 2026 y se está realizando la inscripción de las madres cabeza de familia que participarán en el proyecto.</t>
  </si>
  <si>
    <t>ESS218</t>
  </si>
  <si>
    <t>Diseñar un documento de lineamientos para la creación de política pública para mujeres cabeza de familia con enfoque de género, interseccional y territorial</t>
  </si>
  <si>
    <t>Número de documentos de lineamientos para la creación de política pública para mujeres cabeza de familia diseñado</t>
  </si>
  <si>
    <t>Sumatoria de documento de lineamientos para la creación de política pública para mujeres cabeza de familia diseñado.</t>
  </si>
  <si>
    <t>En el trimestre no se programó la actividad. Sin embargo, se trabajó en la propuesta de los lineamientos de la política pública para mujeres cabeza de familia</t>
  </si>
  <si>
    <t>GII162</t>
  </si>
  <si>
    <t xml:space="preserve">Oficina Asesora de Planeación </t>
  </si>
  <si>
    <t>Gestión Estrategica</t>
  </si>
  <si>
    <t>Realizar seguimiento cuatrimestral al mapa de riesgos del Ministerio</t>
  </si>
  <si>
    <t>Seguimientos cuatrimestrales al mapa de riesgos del Ministerio realizados</t>
  </si>
  <si>
    <t>Sumatoria de seguimientos cuatrimestrales al mapa de riesgos del Ministerio realizados</t>
  </si>
  <si>
    <t>Este seguimiento se realiza con corte al 30 de abril (primer cuatrimestre) el informe se presentara en la primer quincena de mayo de 2026</t>
  </si>
  <si>
    <t>GII236</t>
  </si>
  <si>
    <t xml:space="preserve">Avanzar en la documentación de los procesos del SIG MIPG del Ministerio </t>
  </si>
  <si>
    <t>Procesos del Ministerio con Caracterización y procedimientos documentados</t>
  </si>
  <si>
    <t>Sumatoria de procesos del Ministerio con Caracterización y procedimientos documentados</t>
  </si>
  <si>
    <t>Los procesos del ministerio que ya cuentan con caracterizacion y procedimientos documentados son los siguientes:
Gestion de proyectos para la igualdad y la equidad
Gestión de cooperación Internacional
Control Interno Disciplinario
Gestión de Logistica y recursos Físicos
Gestión Financiera
Atención a poblaciones y territorios marginados y Excluidos
Atención a Pueblos Ëtnicos y Campesinos
Gestion de Talento Humano</t>
  </si>
  <si>
    <t>GII100</t>
  </si>
  <si>
    <t>Realizar monitoreo cuatrimestral al programa de transparencia y ética pública (Plan Anticorrupción y Atención al Ciudadano)</t>
  </si>
  <si>
    <t>Monitoreos cuatrimestrales al programa de transparencia y ética pública (Plan Anticorrupción y Atención al Ciudadano) realizados</t>
  </si>
  <si>
    <t>Sumatoria de monitoreos cuatrimestrales al programa de transparencia y ética pública (Plan Anticorrupción y Atención al Ciudadano) realizados</t>
  </si>
  <si>
    <t>El seguimiento del primer cuatrimestre se hace la primera semana de mayo de 2026.</t>
  </si>
  <si>
    <t>GII237</t>
  </si>
  <si>
    <t>Aumentar el índice de Gestión y desempeño institucional a través del diligenciamiento del Formulario Único de Reporte de Avances de la Gestión - FURAG, vigencia 2025, teniendo en cuenta las recomendaciones del DAFP y recopilando las evidencias correspondientes a las políticas de MIPG.</t>
  </si>
  <si>
    <t xml:space="preserve"> Resultado de índice de gestión y desempeño institucional de la entidad en el Formulario Único de Reporte de Avances de la Gestión - FURAG</t>
  </si>
  <si>
    <t xml:space="preserve">durante el primer trimestre de 2026 se realizó el registro del usuario de la Jefe (E) de la OAP, lo anterior con el fin de poder ingresar a la plataforma y descargar las preguntas para su asignación. Se realizó una campaña de expectativa y se expidió la circular  No. 0018 del 27 de febrero de 2026, en donde se explicó la dinámica del diligencimiento del furag y se solicitó un enlace por dependencia a fin de tener un equipo robusto que recopilara la información del Ministerio y nos permitiera tener un repositorio de información amplio para dar respuesta al formulario.  Se adjuntan las respectivas evidencias. </t>
  </si>
  <si>
    <t>GII238</t>
  </si>
  <si>
    <t xml:space="preserve">Oficina de Tecnologías de la Información </t>
  </si>
  <si>
    <t>Gestión de tecnologías de la información </t>
  </si>
  <si>
    <t>No aplica</t>
  </si>
  <si>
    <t>Diseñar e implementar un mecanismo de medición de satisfacción de los usuarios sobre la prestación de servicios de Tecnologías de la Información (TI) del Ministerio.</t>
  </si>
  <si>
    <t>Porcentaje de satisfacción de los usuarios frente a los servicios TI</t>
  </si>
  <si>
    <t>Número de usuarios satisfechos* / total de usuarios encuestados × 100).
Satisfecho:  Aquellos usuarios que respondieron Bueno y Excelente.</t>
  </si>
  <si>
    <t>RDD258</t>
  </si>
  <si>
    <t>Transformación digital</t>
  </si>
  <si>
    <t>Gestión de Tecnologías de la Información</t>
  </si>
  <si>
    <t>Desarrollar el plan de acción de formación y transferencia de conocimientos sobre herramientas digitales y seguridad y privacidad de la información para el personal del Ministerio definido dentro de la estrategia de uso y apropiación.</t>
  </si>
  <si>
    <t>Número de sesiones realizadas sobre herramientas digitales y seguridad y privacidad</t>
  </si>
  <si>
    <t>Sumatoria de sesiones realizadas sobre herramientas digitales y seguridad y privacidad</t>
  </si>
  <si>
    <t>Se realizó sesión de socialización del manual de politicas especificas de seguridad de la información Manual de Tratamiento Intergral de Datos Personales para directivos
Se realizó sesión de socialización del manual de politicas especificas de seguridad de la información y Manual de Tratamiento Intergral de Datos Personales para funcionarias,funcionarios y cont</t>
  </si>
  <si>
    <t>GII239</t>
  </si>
  <si>
    <t>Oficina de Tecnologías de la Información</t>
  </si>
  <si>
    <t>Ejecutar el plan Estratégico de Tecnologías PETI.</t>
  </si>
  <si>
    <t>Porcentaje de avance de actividades del plan Estratégico de Tecnologías PETI</t>
  </si>
  <si>
    <t>(Actividades ejecutadas/Actividades Programadas) x 100</t>
  </si>
  <si>
    <t>Se desarrollaron 14 actividades en total dentro de las 5 temáticas principales del PETI. Las temáticas son las siguientes: 
GESTIÓN DE SERVICIOS TECNOLÓGICOS: 6
GESTIÓN DE SISTEMAS DE INFORMACIÓN: 11
GESTIÓN DE INFORMACIÓN: 2
USO Y APROPIACIÓN: 6
ARQUITECTURA EMPRESARIAL: 6
El detalle se describe en el informe de seguimiiento del PETI</t>
  </si>
  <si>
    <t>GII240</t>
  </si>
  <si>
    <t>Ejecutar el Plan de Seguridad y Privacidad de la Información para su aprobación</t>
  </si>
  <si>
    <t>Porcentaje de avance de actividades del Plan de Seguridad y Privacidad de la Información</t>
  </si>
  <si>
    <t>Actividades completadas : 10
Actividades en proceso: 24 
Actividades que presentan atraso:3
El detalle del avance se encuentra en el documento Informe Avance Actividades PESI I TRIMESTRE</t>
  </si>
  <si>
    <t>GII102</t>
  </si>
  <si>
    <t>Ejecutar el Plan de Tratamiento de Riesgos de Seguridad y Privacidad de la Información</t>
  </si>
  <si>
    <t>Porcentaje de avance de actividades del Plan de Tratamiento de Riesgos de Seguridad y Privacidad de la Información</t>
  </si>
  <si>
    <t>Actividades completadas : 0
Actividades en proceso: 6
Actividades que presentan atraso:0
El detalle del avance se encuentra en el documento Informe Avance Actividades PTRSI I TRIMESTRE</t>
  </si>
  <si>
    <t>ESS219</t>
  </si>
  <si>
    <t>Dirección para la Superación de la Pobreza</t>
  </si>
  <si>
    <t xml:space="preserve">Economía Popular para la Superación de la Pobreza </t>
  </si>
  <si>
    <t>Formular la política pública para la superación de la pobreza</t>
  </si>
  <si>
    <t>Porcentaje de avance en la formulación de la política pública para la superación de la pobreza </t>
  </si>
  <si>
    <t xml:space="preserve">H1. Documento borrador CONPES y propuesta de participación validados con el equipo técnico del DNP. (33,3%)
H2. Ruta de participación diseñada e implementada. (33,3%)
H3. Documento CONPES y matriz PAS enviados al equipo tecnico del DNP. (33,3%)  </t>
  </si>
  <si>
    <t>ICC242</t>
  </si>
  <si>
    <t>Implementar proyectos de infraestructura productiva</t>
  </si>
  <si>
    <t xml:space="preserve">Número de proyectos de infraestructura productivos en implementación </t>
  </si>
  <si>
    <t>Sumatoria de proyectos de infraestructura productiva en implementación</t>
  </si>
  <si>
    <r>
      <rPr>
        <b/>
        <sz val="9"/>
        <color theme="1"/>
        <rFont val="Verdana"/>
        <family val="2"/>
      </rPr>
      <t>Enero-Marzo</t>
    </r>
    <r>
      <rPr>
        <sz val="9"/>
        <color theme="1"/>
        <rFont val="Verdana"/>
        <family val="2"/>
      </rPr>
      <t xml:space="preserve"> Se firmó acta de inicio con fecha 23 de enero de 2026 y el 28 de enero de 2026 se realizó el el Primer Comité Nacional para avanzar en la ejecución del convenio con FUPAD . 
Se realizarán estudios y diseños para los proyectos de Tumaco (cacao) y Timbiquí (coco), pero a la fecha no se tiene avances, pues depende de la contratación de los estudios y diseños.
</t>
    </r>
    <r>
      <rPr>
        <u/>
        <sz val="9"/>
        <color theme="1"/>
        <rFont val="Verdana"/>
        <family val="2"/>
      </rPr>
      <t>No se presenta avances cuantitativos al cierre del primer trimestre .</t>
    </r>
  </si>
  <si>
    <t>IPP134</t>
  </si>
  <si>
    <t>Entregar bienes e insumos para el fortalecimiento de proyectos productivos</t>
  </si>
  <si>
    <t>Número de proyectos productivos fortalecidas a través de la entrega de bienes e insumos</t>
  </si>
  <si>
    <t>Sumatoria de proyectos productivos fortalecidas a través de la entrega de bienes e insumos</t>
  </si>
  <si>
    <r>
      <rPr>
        <b/>
        <sz val="9"/>
        <color theme="1"/>
        <rFont val="Verdana"/>
        <family val="2"/>
      </rPr>
      <t>Enero - Marzo:</t>
    </r>
    <r>
      <rPr>
        <sz val="9"/>
        <color theme="1"/>
        <rFont val="Verdana"/>
        <family val="2"/>
      </rPr>
      <t xml:space="preserve"> Se firmó acta de inicio con fecha 23 de enero de 2026 y el 28 de enero de 2026 se realizó el el Primer Comité Nacional para avanzar en la ejecución del convenio con FUPAD  
En los cinco proyectos que tienen inicio formal en campo aún no se ha concertado con las comunidades los equipos e insumos necesarios para la adquisición y entrega.  Adicionalmente , en algnos casos, la entrega va a estar supeditada al avance físico de las infraestructuras.
</t>
    </r>
  </si>
  <si>
    <t>RDD259</t>
  </si>
  <si>
    <t>Realizar el fortalecimiento organizativo, asociativo, productivo, administrativo, tecnológico y financiero a proyectos productivos</t>
  </si>
  <si>
    <t>Número de proyectos productivos fortalecidas en relación con los componentes organizativo, asociativo, productivo, administrativo, tecnológico y financiero</t>
  </si>
  <si>
    <t xml:space="preserve">Sumatoria de proyectos productivos con fortalecimiento organizativo, asociativo, productivo, administrativo, tecnológico y financiero </t>
  </si>
  <si>
    <r>
      <rPr>
        <b/>
        <sz val="9"/>
        <color theme="1"/>
        <rFont val="Verdana"/>
        <family val="2"/>
      </rPr>
      <t>Enero - Marzo:</t>
    </r>
    <r>
      <rPr>
        <sz val="9"/>
        <color theme="1"/>
        <rFont val="Verdana"/>
        <family val="2"/>
      </rPr>
      <t xml:space="preserve"> Se firmó acta de inicio con fecha 23 de enero de 2026 y el 28 de enero de 2026 se realizó el el Primer Comité Nacional para avanzar en la ejecución del convenio con FUPAD  
Actualmente, los equipos técnicos de cada proyecto se encuentran en fase de evaluación del nivel de desarrollo de las organizaciones vinculadas a cada iniciativa</t>
    </r>
  </si>
  <si>
    <t>APPC028</t>
  </si>
  <si>
    <t>Acceso a alimentos</t>
  </si>
  <si>
    <t>Dirección para la superación de la Pobreza</t>
  </si>
  <si>
    <t>Hambre Cero</t>
  </si>
  <si>
    <t>Entregar canastas y/o mercados por el programa durante la intervención</t>
  </si>
  <si>
    <t xml:space="preserve">Número de canastas y/o mercados entregados por el programa </t>
  </si>
  <si>
    <t>Sumatoria de canastas y/o mercados entregados por el programa</t>
  </si>
  <si>
    <t xml:space="preserve">Enero - Marzo: Se suscribió el acta de inicio para dar avance a la ejecución del convenio con el PMA. Así mismo, se tiene previsto realizar en el mes de febrero el Comité N.° 1, con el fin de aprobar la focalización de las acciones en el marco del convenio.
Se adelantó la definición del Modelo Programático para la implementación del mecanismo de provisión alimentaria prioritaria a través de la entrega de canastas de alimentos.
Se llevó a cabo la entrega de 1.142 canastas de alimentos en el municipio de Maicao, departamento de La Guajira, beneficiando a 397 hogares
Nota: Se presentará ante el CIGD la solicitud de actualización de la meta, teniendo en cuenta que para la presente vigencia se tiene programada la entrega de 135.669 canastas, financiadas con recursos de la vigencia 2025. </t>
  </si>
  <si>
    <t>IPP248</t>
  </si>
  <si>
    <t>Implementar puntos de comida caliente</t>
  </si>
  <si>
    <t>Número de puntos de comida caliente en implementación</t>
  </si>
  <si>
    <t>Sumatoria de puntos de comida caliente en implementación</t>
  </si>
  <si>
    <t xml:space="preserve">Enero - Marzo: Se suscribió el acta de inicio para dar avance a la ejecución del convenio con el PMA. Así mismo, se tiene previsto realizar en el mes de febrero el Comité N.° 1, con el fin de aprobar la focalización de las acciones en el marco del convenio
Se adelanto el diagnóstico en los municipios de Tibú, Manaure, Timbiquí y Guapi que permitieron validar en campo tanto la herramienta de diagnóstico asociado a su implementación y los criterios de evaluación de los puntos en términos de infraestructura, condiciones sanitarias y capacidad operativa.
Nota: Se presentará ante el CIGD la solicitud de actualización de la meta, teniendo en cuenta la programación ajustada. </t>
  </si>
  <si>
    <t>IPP168</t>
  </si>
  <si>
    <t>Sistemas alimentarios</t>
  </si>
  <si>
    <t>Implementar iniciativas de producción de agricultura colectivas o familiar</t>
  </si>
  <si>
    <t>Número de iniciativas de producción de agricultura colectivas o familiar en implementación</t>
  </si>
  <si>
    <t>Sumatoria de iniciativas de producción de agricultura colectivas o familiar en implementación</t>
  </si>
  <si>
    <t>Enero - Marzo: Durante el primer trimestre de ejecución del componente, los avances se concentraron en la fase de alistamiento orientada a establecer las condiciones necesarias para la implementación. En este marco, se avanzó en la contratación del personal de apoyo requerido para la elaboración, ajuste y consolidación de formatos e instrumentos operativos (diagnóstico, registro, seguimiento y reporte), así como para el apoyo a las actividades previstas en el convenio en esta fase como en la fase de implementación.
En este marco, y con el propósito de optimizar el proceso de diagnóstico y asegurar su coherencia con las demás líneas de intervención del convenio, se definió una delimitación metodológica para la identificación de los sujetos de atención del componente 2, particularmente en los territorios del departamento de Nariño. Esta delimitación establece que el universo de análisis se focaliza en las personas priorizadas en el marco del componente 1 para la entrega de canastas alimentarias, lo cual permite acotar el alcance del levantamiento de información, evitar reprocesos y garantizar una articulación efectiva entre componentes.
De manera complementaria, se continúa avanzando en la consolidación y validación de la información requerida para la definición final de los sujetos de atención, en articulación con PMA, proceso que permitirá dar inicio a la fase de diagnóstico en territorio con mayores niveles de precisión, trazabilidad y focalización.
Adicionalmente se realizó socialización del componente y a la fecha se ha avanzado con espacios virtuales de socialización con actores institucionales y comunitarios en Nariño y La Guajira, esta última en el marco del Mecanismo Especial de Seguimiento y Evaluación de Políticas Públicas (MSSEP). Es de aclarar que estos espacios han sido convocados liderados por Min Igualdad.
Nota: Se presentará ante el CIGD la solicitud de actualización de la meta, teniendo en cuenta la programación ajustada.</t>
  </si>
  <si>
    <t>IPP249</t>
  </si>
  <si>
    <t xml:space="preserve"> Implementar Centros locales o regionales de abastecimiento</t>
  </si>
  <si>
    <t>Número de Centros locales o regionales de abastecimiento en implementación</t>
  </si>
  <si>
    <t>Sumatoria de Centros locales o regionales de abastecimiento en implementación</t>
  </si>
  <si>
    <t>Enero - Marzo: Se suscribió el acta de inicio del 23 de enero 2026 para dar avance a la ejecución del convenio con FUPAD, donde se estipula la estructuración y ejecución de las 2 infraestructuras.
Para el proyecto en Ocaña, se encuentra avanzado el proceso de adjudicación del contrato de obra e interventoría, donde se cuenta con el predio y la licencia de construcción aportados por la Alcaldía de Ocaña .
Para el Proyecto en Samaniego, se adelantó  la construcción del proyecto que cumple con los requisitos técnicos, operativos y de pertinencia establecidos para su implementación a través del mencionado Convenio.
Nota: Se presentará ante el CIGD la solicitud de actualización de la meta, teniendo en cuenta la programación ajustada.</t>
  </si>
  <si>
    <t>ESS169</t>
  </si>
  <si>
    <t>Formular la política pública para la Garantía del Derecho Humano a la Alimentación</t>
  </si>
  <si>
    <t>Porcentaje de avance en la formulación de la política pública para la Garantía del Derecho Humano a la Alimentación </t>
  </si>
  <si>
    <t xml:space="preserve">H1. Formulación y concertación del PAS(50%)
H2.  Matriz PAS enviados al equipo técnico del DNP. (50%)  </t>
  </si>
  <si>
    <t>Enero – marzo: En articulación con el DNP, se definió la inclusión de acciones en temas indígenas dentro del documento CONPES de DHA.
Se remitió al DNP la Matriz del Plan de Acción y Seguimiento (PAS) para revisión por parte del grupo CONPES. Asimismo, se han registrado avances en la concertación de las acciones del PAS, así como en la definición de indicadores y metas por parte del Ministerio de Igualdad.
De igual forma, se adelantan acercamientos con la Mesa Permanente de Concertación de los Pueblos y Organizaciones Indígenas (MPC) y con la Comisión Nacional de Diálogo con el pueblo Rrom (CND), con el fin de revisar la propuesta de ajuste de los compromisos en el PND e incorporarlos como acciones dentro del PAS del CONPES de DHA.</t>
  </si>
  <si>
    <t>RDD260</t>
  </si>
  <si>
    <t>Formular documento estratégico para el desarrollo de talleres de liderazgo comunitario en el marco de MESSEP</t>
  </si>
  <si>
    <t>Porcentaje de avance en la formulación de documento estratégico para el desarrollo de talleres de liderazgo comunitario en el marco de MESSEP</t>
  </si>
  <si>
    <t>H1: Diagnostico de necesidades para el taller formación de liderazgo (33,3%)
H2: Documento borrador de taller formación de liderazgo (33,3%)
H3: Entrega de documento final (33,3%)</t>
  </si>
  <si>
    <t xml:space="preserve">Enero - Marzo: Se realizó sesión ordinaria del MESSEP el 27 de enero 2026 donde se ratificaron los compromisos de la mesa y se reiteró el cumplimiento al Plan Estructural donde se encuentran inmersas las construcciones de los Documentos.
Duranet el trimestre se adelantaron  comités periódicos para asegurar el cumplimiento del indicador. 
23 de febrero comité presencial Riohacha
13 de marzo comité virtual  
26 de marzo presencial en Manaure
No se presenta avance porcentual de cumplimento, se estima adelantar este reporte el segundo trimestre de la vigencia </t>
  </si>
  <si>
    <t>RDD261</t>
  </si>
  <si>
    <t>Formular documento estrategico para el desarrollo "Redes de Guardianas de la Alimentación"</t>
  </si>
  <si>
    <t>Porcentaje de avance en la formulación de documento estrategiuco para la implementacion de la estrategia "Redes de Guardianas de la Alimentación"</t>
  </si>
  <si>
    <t>H1: Documento borrador de estrategia de "Redes guardianas de la Alimentación"(50%)
H2: Entrega de documento Final(50%)</t>
  </si>
  <si>
    <t>GII093</t>
  </si>
  <si>
    <t>Oficina de Control Interno</t>
  </si>
  <si>
    <t>Aseguramiento del Control Interno</t>
  </si>
  <si>
    <t>Fortalecer el nivel de madurez de la función de auditoría interna del Ministerio de Igualdad y Equidad</t>
  </si>
  <si>
    <t>Cumplimiento de 16 subtemas priorizados del total de subtemas evaluados en el Modelo de Madurez de la Función de Auditoría Interna</t>
  </si>
  <si>
    <t>(Porcentaje de cumplimiento de los subtemas priorizados evaluados a marzo × 0.50) + (Porcentaje de cumplimiento de los subtemas priorizados evaluados a junio × 0.50)</t>
  </si>
  <si>
    <t>GII011</t>
  </si>
  <si>
    <t xml:space="preserve">Oficina de Alianzas Estratégicas y Cooperación Internacional </t>
  </si>
  <si>
    <t>Gestión de Cooperación Internacional</t>
  </si>
  <si>
    <t xml:space="preserve">Incluir el enfoque de las estrategias transformadoras en la formulación de proyectos o convenios de cooperación internacional y/o alianzas estratégicas </t>
  </si>
  <si>
    <t xml:space="preserve">Número de convenios y/o alianzas estratégicas suscritos con inclusión de alguna de las estrategias transformadoras </t>
  </si>
  <si>
    <t xml:space="preserve">Sumatoria de convenios y/o alianzas estratégicas suscritos con inclusión de alguna de las estrategias transformadoras </t>
  </si>
  <si>
    <r>
      <t xml:space="preserve">A nivel de convenios de cooperación se suscribio  con </t>
    </r>
    <r>
      <rPr>
        <b/>
        <sz val="9"/>
        <color theme="1"/>
        <rFont val="Verdana"/>
        <family val="2"/>
      </rPr>
      <t>ONUDC</t>
    </r>
    <r>
      <rPr>
        <sz val="9"/>
        <color theme="1"/>
        <rFont val="Verdana"/>
        <family val="2"/>
      </rPr>
      <t xml:space="preserve"> un (1) convenio para aunar  esfuerzos técnicos, administrativos, financieros y jurídicos para fortalecer a jóvenes en los departamentos de Cauca, Nariño y Chocó mediante la implementación del proyecto “jóvenes guardianes: fomento de la autonomía y la inclusión”, a través de procesos de formación, acompañamiento técnico, fortalecimiento de modelos productivos e impulso a la asociatividad juvenil para redes e iniciativas sociales para la reducción de brechas de desigualdad en los territorios.
Otros instrumentos suscritos son:
1. MdE entre el  Ministerio de Igualdad y Equidad de la República de Colombia y el Instituto Nacional de los Pueblos Indígenas de los Estados Unidos Mexicanos -</t>
    </r>
    <r>
      <rPr>
        <b/>
        <sz val="9"/>
        <color theme="1"/>
        <rFont val="Verdana"/>
        <family val="2"/>
      </rPr>
      <t xml:space="preserve"> INPI.</t>
    </r>
    <r>
      <rPr>
        <sz val="9"/>
        <color theme="1"/>
        <rFont val="Verdana"/>
        <family val="2"/>
      </rPr>
      <t xml:space="preserve">
2.MdE  entre el Ministerio de Igualdad y Equidad y el Instituto de Pueblos, Territorios y Pedagogías para La Paz –</t>
    </r>
    <r>
      <rPr>
        <b/>
        <sz val="9"/>
        <color theme="1"/>
        <rFont val="Verdana"/>
        <family val="2"/>
      </rPr>
      <t xml:space="preserve"> IPTP</t>
    </r>
  </si>
  <si>
    <t>GII080</t>
  </si>
  <si>
    <t>Posicionar las estrategias transformadoras en los espacios de carácter internacional en los que participa el MIE según el contenido técnico del espacio</t>
  </si>
  <si>
    <t>Número de espacios internacionales en los que participa el Ministerio de Igualdad y Equidad posicionando las estrategias transformadoras.</t>
  </si>
  <si>
    <t>Sumatoria de espacios internacionales en los que participa el Ministerio de Igualdad y Equidad posicionando las estrategias transformadoras.</t>
  </si>
  <si>
    <r>
      <t>Durante el periodo informado se ha participado  en los siguientes espacios internacionales:
1.</t>
    </r>
    <r>
      <rPr>
        <b/>
        <sz val="9"/>
        <color theme="1"/>
        <rFont val="Verdana"/>
        <family val="2"/>
      </rPr>
      <t xml:space="preserve"> ICARRD+20 </t>
    </r>
    <r>
      <rPr>
        <sz val="9"/>
        <color theme="1"/>
        <rFont val="Verdana"/>
        <family val="2"/>
      </rPr>
      <t xml:space="preserve">Conferencia Internacional de Reforma Agraria y Desarrollo Rural.   (participación en paneles y Stand del MIE)
2. Foro de Alto Nivel </t>
    </r>
    <r>
      <rPr>
        <b/>
        <sz val="9"/>
        <color theme="1"/>
        <rFont val="Verdana"/>
        <family val="2"/>
      </rPr>
      <t>CELAC - África</t>
    </r>
    <r>
      <rPr>
        <sz val="9"/>
        <color theme="1"/>
        <rFont val="Verdana"/>
        <family val="2"/>
      </rPr>
      <t xml:space="preserve"> (2 eventos liderados por el MIE en el  pilar de cooperación sur - sur.
3. V encuentro de Altas Autoridades de Gobierno y Pueblos Indígenas de Iberoamérica  -</t>
    </r>
    <r>
      <rPr>
        <b/>
        <sz val="9"/>
        <color theme="1"/>
        <rFont val="Verdana"/>
        <family val="2"/>
      </rPr>
      <t xml:space="preserve"> FILAC</t>
    </r>
    <r>
      <rPr>
        <sz val="9"/>
        <color theme="1"/>
        <rFont val="Verdana"/>
        <family val="2"/>
      </rPr>
      <t>. </t>
    </r>
  </si>
  <si>
    <t>GII092</t>
  </si>
  <si>
    <t>Realizar socializaciones a los puntos focales de cada viceministerio en temas de alianzas estratégicas y cooperación internaciones.</t>
  </si>
  <si>
    <t>Socializaciones realizadas a los puntos focales de cada viceministerio en temas de alianzas estratégicas y cooperación internaciones.</t>
  </si>
  <si>
    <t>Sumatoria de las socializaciones realizadas a los puntos focales de cada viceministerio en temas de alianzas estratégicas y cooperación internaciones.</t>
  </si>
  <si>
    <t>1. Espacio articulado entre la OAECI y la Oficina Asesora de Comunicación para la socialización lineamientos para la  visibilización de Proyectos de Cooperación.</t>
  </si>
  <si>
    <t>ARR0200</t>
  </si>
  <si>
    <t xml:space="preserve">Dirección para la Garantía de los derechos de la Población LGBTIQ+ </t>
  </si>
  <si>
    <t>Atención a personas con discapacidad, diversas y LGBTIQ+</t>
  </si>
  <si>
    <t xml:space="preserve">Diversidad en Dignidad </t>
  </si>
  <si>
    <t>Brindar atención a personas LGBTIQ+ víctimas de violencia por prejuicio y discriminación</t>
  </si>
  <si>
    <t>Porcentaje de Personas LGBTIQ+ víctimas de violencia por prejuicio y discriminación atendidas</t>
  </si>
  <si>
    <t>(Número de personas LGBTIQ atendidas víctimas de violencia por prejuicio/Número de personas LGBTIQ  víctimas de violencia por prejuicio que solicitan atención) *100</t>
  </si>
  <si>
    <t xml:space="preserve">
Se realiza atención de 84 personas de los sectores LGBTIQ+ a traves de la linea SALVIA Dignidad.Salvia es el Sistema Nacional de Registro, Atención,
Seguimiento y Monitoreo de las Violencias Basadas en Género, una estrategia del Gobierno Nacional para la
prevención del feminicidio y la eliminación de las Violencias Basadas en Género. El sistema facilita la articulación y coordinación interinstitucional a nivel nacional y territorial
frente a la respuesta respecto a las Violencias Basadas en Género.</t>
  </si>
  <si>
    <t>CCC202</t>
  </si>
  <si>
    <t>Cambio cultural para la erradicación de todas las formas de discriminación</t>
  </si>
  <si>
    <t>Vincular a personas funcionarias públicas y contratistas de entidades estatales en procesos de apropiación del enfoque OSIGNH, para la atención digna y libre de prejuicios y discriminación a personas LGBTIQ+</t>
  </si>
  <si>
    <t>Porcentaje de Personas funcionarias públicas y contratistas de entidades estatales vinculadas en procesos de apropiación del enfoque OSIGNH, para la atención digna y libre de prejuicios y discriminación a personas LGBTIQ+</t>
  </si>
  <si>
    <t>(Número de personas funcionarias públicas y contratistas de entidades estatales vinculadas en procesos de apropiación del enfoque OSIGNH/Número de personas funcionarias públicas y contratistas de entidades estatales Programadas para vinculación en procesos de apropiación del enfoque OSIGNH) *100</t>
  </si>
  <si>
    <t>Se avanza en la formulación del proyecto:" Fortalecimiento de capacidades institucionales para la garantía de derechos de la población LGTBIQ+ mediante procesos de educación continuada no formal dirigidos a servidoras y servidores públicos en el territorio nacional" el cual pretende un abordaje de 800 funcionarios.</t>
  </si>
  <si>
    <t>CRR044</t>
  </si>
  <si>
    <t>Implementar los compromisos adquiridos en los trazadores étnicos</t>
  </si>
  <si>
    <t>Número de Informes trazadores étnicos de acuerdo con compromisos implementados</t>
  </si>
  <si>
    <t>Sumatoria de Informes del cumplimiento de los trazadores étnicos de acuerdo con compromisos implementados</t>
  </si>
  <si>
    <t>Se realiza un informe del cumplimiento de los trazadores étnicos de acuerdo con compromisos implementados.</t>
  </si>
  <si>
    <t>ESS066</t>
  </si>
  <si>
    <t xml:space="preserve">Implementar y hacer seguimiento a la política pública Nacional LGBTIQ+ </t>
  </si>
  <si>
    <t>Número de Informes de implementación y seguimiento a la política pública Nacional LGBTIQ+</t>
  </si>
  <si>
    <t xml:space="preserve">Sumatoria de Informes de implementación y seguimiento a la política pública Nacional LGBTIQ+ </t>
  </si>
  <si>
    <t xml:space="preserve">No se realizaron avances en el trimestre con relación a la actividad. </t>
  </si>
  <si>
    <t>CRR051</t>
  </si>
  <si>
    <t>Fortalecer y acompañar unidades de negocio que sean propiedad y estén lideradas por personas LGBTIQ+</t>
  </si>
  <si>
    <t>Número de unidades de negocio fortalecidas y acompañadas</t>
  </si>
  <si>
    <t>Sumatoria del número de unidades de negocio fortalecidas y acompañadas</t>
  </si>
  <si>
    <t>Se realiza convenio con el PNUD FSB-435 del 2026 para el fortalecimiento economico de 154 unidad productivas de personas LGBTIQ+, buscando potenciar sus capacidades individuales y colectivas, promover su inserción en Los ecosistemas económicos y financieros.</t>
  </si>
  <si>
    <t>ESS075</t>
  </si>
  <si>
    <t xml:space="preserve">Coordinar y poner en funcionamiento las instancias reglamentadas en el Sistema Nacional LGBTIQ+  </t>
  </si>
  <si>
    <t>Número de sesiones de las instancias creadas para la implementación del Sistema nacional LGBTIQ+</t>
  </si>
  <si>
    <t>Sumatoria de los informes de seguimiento y puesta en marcha de las instancias reglamentadas en el Sistema Nacional LGBTIQ+</t>
  </si>
  <si>
    <t>No se realizaron avances en el trimestre con relación a la actividad.</t>
  </si>
  <si>
    <t>ESS220</t>
  </si>
  <si>
    <t>Asistencia técnica sobre los lineamientos y rutas para la eliminación de barreras de acceso a la educación, la salud y el trabajo que enfrentan las personas LGBTIQ+</t>
  </si>
  <si>
    <t>Porcentaje de Personas funcionarias públicas y contratistas de entidades estatales vinculadas en procesos de apropiación de las rutas para la eliminación de barreras de acceso</t>
  </si>
  <si>
    <t>(Número de personas funcionarias públicas y contratistas de entidades estatales vinculadas en procesos de apropiación de las rutas para la eliminación de barreras de acceso /Número de personas funcionarias públicas y contratistas de entidades estatales Programadas para vinculación en procesos de apropiación de las rutas para la eliminación de barreras de acceso)*100</t>
  </si>
  <si>
    <t>Se avanza en la formulación del cronograma de acompañamiento a las entidades territoriales con el Ministerio de Salud y la Supersalud, para la socialización de la estrategia para la eliminicación de barreras de acceso en salud del MIE.</t>
  </si>
  <si>
    <t>ESS076</t>
  </si>
  <si>
    <t>Brindar asistencias técnicas a las entidades y sectores sobre asuntos LGBTIQ+</t>
  </si>
  <si>
    <t>Asistencias técnicas sobre asuntos LGBTIQ+ realizadas</t>
  </si>
  <si>
    <t>(Número de asistencias técnicas realizadas a las entidades y sectores sobre asuntos LGBTIQ+ / Número de asistencias técnicas solicitadas por las entidades y sectores sobre asuntos LGBTIQ+) *100</t>
  </si>
  <si>
    <t xml:space="preserve">
Se avanza en la formulación del proyecto:" Fortalecimiento de capacidades institucionales para la garantía de derechos de la población LGTBIQ+ mediante procesos de educación continuada no formal dirigidos a servidoras y servidores públicos en el territorio nacional" el cual pretende un abordaje de 800 funcionarios.</t>
  </si>
  <si>
    <t>GII182</t>
  </si>
  <si>
    <t xml:space="preserve">Subdirección Administrativa y Financiera </t>
  </si>
  <si>
    <t>Gestión financiera</t>
  </si>
  <si>
    <t>Generar y publicar los Estados Financieros dentro de los términos de ley establecidos por la CGN</t>
  </si>
  <si>
    <t>Grado de cumplimiento en la generación y publicación oportuna de los estados contables trimestralmente de acuerdo a los términos establecidos por la CGN</t>
  </si>
  <si>
    <t>(Estados financieros publicados de manera oportuna en el trimestre/Total de estados financieros a presentar para el periodo evaluado) *100</t>
  </si>
  <si>
    <r>
      <t xml:space="preserve">Con corte al prmer trimestre 2025, se realizó la siguiente actividad:
</t>
    </r>
    <r>
      <rPr>
        <b/>
        <sz val="9"/>
        <color rgb="FF000000"/>
        <rFont val="Verdana"/>
        <family val="2"/>
      </rPr>
      <t>I trimestre 2026:</t>
    </r>
    <r>
      <rPr>
        <sz val="9"/>
        <color rgb="FF000000"/>
        <rFont val="Verdana"/>
        <family val="2"/>
      </rPr>
      <t xml:space="preserve"> Se llevó a cabo la reunion presencial el 25 de Febrero de 2026 con la Secretaria General y la Subdirectora Administrativa y Financiera donde se presentaron  los Estados financieros y las Notas respectivas del IV trimestre de 2025  para la revision, aprobacion y firma, posteriormente se realizó la públicación en la página WEB del MIE, los cuales se encuentran disponibles en el siguiente link: https://www.minigualdadyequidad.gov.co/documents/d/guest/estados-financieros-IV-trimestre-2025.</t>
    </r>
  </si>
  <si>
    <t>GII109</t>
  </si>
  <si>
    <t>Realizar el seguimiento a la ejecución presupuestal del Ministerio</t>
  </si>
  <si>
    <t>Seguimientos realizados a la ejecución presupuestal del Ministerio</t>
  </si>
  <si>
    <t>Con corte al primer trimestre de 2026, se han realizado 3 informes de seguimiento mensual a la ejecución presupuestal, los cuales han sido enviados  mensualmente al Ministerio de Hacienda. A marzo 31 se ha ejecutado un valor de $19.622.368.419, los cuales corresponden al rubro de funcionamiento en su totalidad, ya que el Ministerio no cuenta actualmente con recursos por  conceptos de inversión. En gastos de personal se ejecutó un valor de $16.062.686.553, en  adquisición de bienes y servicios $3.373.894.450, en transferencias corrientes $185.283.654 y en gastos por tributos, multas, sanciones e intereses de mora un valor de $503.762</t>
  </si>
  <si>
    <t>GII104</t>
  </si>
  <si>
    <t>Gestión Documental</t>
  </si>
  <si>
    <t>Implementar el plan institucional de Archivos de la entidad PINAR</t>
  </si>
  <si>
    <t>Porcentaje de implementación de Plan institucional de Archivos de la entidad PINAR</t>
  </si>
  <si>
    <t>(Número de actividades del PINAR realizadas / Total de actividades proyectadas para la implementación del PINAR) *100</t>
  </si>
  <si>
    <r>
      <t xml:space="preserve">Con relación del avance del PINAR con corte al primer trimestre 2026, se presentaron avances en las 5 actividades planeadas para el semestre:
</t>
    </r>
    <r>
      <rPr>
        <b/>
        <sz val="9"/>
        <color rgb="FFFF0000"/>
        <rFont val="Verdana"/>
        <family val="2"/>
      </rPr>
      <t>1.</t>
    </r>
    <r>
      <rPr>
        <sz val="9"/>
        <color rgb="FFFF0000"/>
        <rFont val="Verdana"/>
        <family val="2"/>
      </rPr>
      <t xml:space="preserve"> Elaborar TRD: Con corte al primer trimestre de la vigencia 2026, no se cuenta con ningún avace frente a la elaboración de las tablas de retención documental del Ministerio.
</t>
    </r>
    <r>
      <rPr>
        <b/>
        <sz val="9"/>
        <color rgb="FFFF0000"/>
        <rFont val="Verdana"/>
        <family val="2"/>
      </rPr>
      <t>2.</t>
    </r>
    <r>
      <rPr>
        <sz val="9"/>
        <color rgb="FFFF0000"/>
        <rFont val="Verdana"/>
        <family val="2"/>
      </rPr>
      <t xml:space="preserve"> Documentación SIG: Con corte al primer trimestre 2026, el estado de la documentación se encuentra en un 62,4.
</t>
    </r>
    <r>
      <rPr>
        <b/>
        <sz val="9"/>
        <color rgb="FFFF0000"/>
        <rFont val="Verdana"/>
        <family val="2"/>
      </rPr>
      <t xml:space="preserve">3. </t>
    </r>
    <r>
      <rPr>
        <sz val="9"/>
        <color rgb="FFFF0000"/>
        <rFont val="Verdana"/>
        <family val="2"/>
      </rPr>
      <t>Asistencias técnicas:</t>
    </r>
    <r>
      <rPr>
        <b/>
        <sz val="9"/>
        <color rgb="FFFF0000"/>
        <rFont val="Verdana"/>
        <family val="2"/>
      </rPr>
      <t xml:space="preserve"> </t>
    </r>
    <r>
      <rPr>
        <sz val="9"/>
        <color rgb="FFFF0000"/>
        <rFont val="Verdana"/>
        <family val="2"/>
      </rPr>
      <t xml:space="preserve">Se llevaron a cabo 11 asistencias técnicas a las siguientes dependencias: Subdirección de talento humano, Despacho del Ministro, Dirección de jóvenes en paz, Asistencia técnica por parte del AGN, Gestión documental, Dirección de Barrismo, Viceministerio de Mujeres, Dirección de violencias.
Se diseñó y divulgó la pieza comunicativa "Archvos de derechos humanos". 
En el marco de Plan institucional de capacitación, se realizaron capacitaciones en temáticas como Acuerdo 001 de 2024, capacitación FUID Ministerio, Conceptos básicos de la Gestión Documental 
</t>
    </r>
    <r>
      <rPr>
        <b/>
        <sz val="9"/>
        <color rgb="FFFF0000"/>
        <rFont val="Verdana"/>
        <family val="2"/>
      </rPr>
      <t xml:space="preserve">4. </t>
    </r>
    <r>
      <rPr>
        <sz val="9"/>
        <color rgb="FFFF0000"/>
        <rFont val="Verdana"/>
        <family val="2"/>
      </rPr>
      <t xml:space="preserve">En cuanto al Sistema integrado de conservación, se realizó la identificación general de la documentación, estado de conservación y cantidad aproximada, mediante visitas a las áreas de mayor producción documental. 
Frente al Plan de Conservación Documental, se está trabajando en el desarrollo de los siguientes programas: Programa de sensibilización y capacitación, Programa de Inspección y mantenimiento de instalaciones físicas, Programa de adecuación e inspección de sistemas de mobiliario, Programa de saneamiento ambiental, Programa de monitoreo y control de condiciones ambientales.
 * Se realizaron 4 asistencias técnicas con relación al almacenamiento documental, uso de unidades de conservación. 
* Se enviaron 3 piezas comunicativas por correo electrónico como parte de la implementación del programa de sensibilización del SIC 
</t>
    </r>
    <r>
      <rPr>
        <b/>
        <sz val="9"/>
        <color rgb="FFFF0000"/>
        <rFont val="Verdana"/>
        <family val="2"/>
      </rPr>
      <t>5.</t>
    </r>
    <r>
      <rPr>
        <sz val="9"/>
        <color rgb="FFFF0000"/>
        <rFont val="Verdana"/>
        <family val="2"/>
      </rPr>
      <t xml:space="preserve"> Actualizar procedimientos: Durante el primer trimestre 2026, se realizó la actualización del PINAR y se efectuó su normalización y aprobación en el Comité Institucional de Gestión y Desempeño; se actualizó el Programa de Gestión Documental en su versión 2 alineado al PINAR.
Avance ponderado (2,7/5)=54.4%</t>
    </r>
  </si>
  <si>
    <t>GII241</t>
  </si>
  <si>
    <t xml:space="preserve">Implementar las actividades planteadas dentro de los programas ambientales formulados en el Plan Institucional de Gestión Ambiental, promoviendo prácticas sostenibles dentro de la organización, cumpliendo con las regulaciones ambientales y mejorando la eficiencia en el uso de los recursos naturales. </t>
  </si>
  <si>
    <t>Gestión Ambiental</t>
  </si>
  <si>
    <t>Plan Institucional de Gestión Ambiental</t>
  </si>
  <si>
    <t xml:space="preserve">Ejecutar las actividades de los programas de gestión ambiental formulados para el Ministerio </t>
  </si>
  <si>
    <t>Número de actividades de los programas de gestión ambiental ejecutados</t>
  </si>
  <si>
    <t>Número de actividades de los programas de gestión ambiental ejecutadas / Número de actividades de los programas de gestión ambiental programados * 100</t>
  </si>
  <si>
    <t>Con corte al primer trimestre de 2026, se realizaron las siguientes actividades:
1. En el mes de febrero 2026, la Secretaría Distrital de Ambiente remitió la Lista de verificación del documento (PIGA), con las respectivas observaciones, las cuales fueron atendidas en el documento y se encuentran en etapa de verificación los ajustes realizados. A través de correo electrónico (09/03/2026) se solicitó al profesional de la S.D.A informar el estado de la verificación del documento PIGA enviado el mes de febrero, pero a la fecha no se ha tenido respuesta de la solicitud.
2. Se realizó Sensibilización sobre la Gestión del Cambio Climático a las y los servidores y contratistas de la entidad a través de Microsoft Teams.
3. Durante el primer trimestre de 2026 se han enviado correos masivos a las y los servidores y contratistas en los siguientes temas: Ahorro y uso eficiente del agua y la energía, gestión integral de residuos sólidos, acciones para la gestión del cambio climático, consumo sostenible, huella de carbono y la instalación del punto ecológico en el comedor principal. Los correos enviados tienen el objetivo de incentivar la adopción de buenas prácticas de sostenibilidad en el Ministerio.
4. Se redacto el contenido teórico para la creación de las piezas informativas en temas ambientales y fue remitido por correo electrónico a la Oficina Asesora de Comunicaciones para la elaboración y divulgación de estas a través de los canales de comunicación oficiales del Ministerio.
5. A través del contrato de aseo y cafetería se realizó la compra de nuevos puntos ecológicos los cuales se ubicaron en los pisos 20, 22 y el comedor principal, lo que permite realizar una separación en la fuente de acuerdo con el tipo de residuos sólidos y el código de colores.</t>
  </si>
  <si>
    <t>GII105</t>
  </si>
  <si>
    <t>Realizar el seguimiento al Plan Anual de Caja (PAC)</t>
  </si>
  <si>
    <t>Seguimientos realizados al plan Anual de Caja</t>
  </si>
  <si>
    <t xml:space="preserve">El consolidado corresponde a ejecución del PAC de las líneas de gastos de personal y gastos generales.
Se remitieron comunicaciones para cada una de las dependencias del Ministerio solicitando las necesidades de recursos de cada una para consolidar el PAC de la entidad.
Se realizó la programación de las necesidades de recursos en la plataforma dispuesta por el Ministerio de Hacienda (SIIF - Nación)
En el marco de la medición del indicador, se llevaron a cabo los 3 seguimientos programados a la ejecución del PAC, y se enviaron comunicacciones a las dependendencias solicitando justificación de la no presentación de los documentos para gestionar pagos programados y se reralizó reunión conjunta de seguimiento a la ejcución del PAC con la Secretaría General
El porcentaje de ejecución de los recursos asignados con el PAC  con corte a marzo de 2026 corresponde al 98,98% consolidado. </t>
  </si>
  <si>
    <t>ESS221</t>
  </si>
  <si>
    <t xml:space="preserve">Oficina Júridica </t>
  </si>
  <si>
    <t>Gestión Jurídica</t>
  </si>
  <si>
    <t xml:space="preserve">Elaborar y publicar un Libro digital del compendio normativo del sector igualdad y equidad. </t>
  </si>
  <si>
    <t>Libro digital publicado</t>
  </si>
  <si>
    <t>RDD150</t>
  </si>
  <si>
    <t xml:space="preserve">Generar espacios de transmisión de saberes internos sobre asuntos jurídicos
</t>
  </si>
  <si>
    <t>Número de personas que participan en los espacios de transmisión de saberes internos sobre asuntos jurídicos</t>
  </si>
  <si>
    <t>Sumatoria de personas que participan en los espacios de transmisión de saberes internos sobre asuntos jurídicos</t>
  </si>
  <si>
    <t>CRR209</t>
  </si>
  <si>
    <t xml:space="preserve">Condiciones para la realización digna de la vida </t>
  </si>
  <si>
    <r>
      <t xml:space="preserve">Vincular a mujeres trabajadoras de las economías populares y comunitarias en procesos formativos y de acompañamiento del </t>
    </r>
    <r>
      <rPr>
        <i/>
        <sz val="9"/>
        <color theme="1"/>
        <rFont val="Verdana"/>
        <family val="2"/>
      </rPr>
      <t>módulo para la autonomía económica de las mujeres</t>
    </r>
    <r>
      <rPr>
        <sz val="9"/>
        <color theme="1"/>
        <rFont val="Verdana"/>
        <family val="2"/>
      </rPr>
      <t>.</t>
    </r>
  </si>
  <si>
    <t>Número de mujeres trabajadoras de las economías populares y comunitarias que participan en los procesos formativos y de acompañamiento del módulo para la autonomía económica de las mujeres.</t>
  </si>
  <si>
    <t>Sumatoria de mujeres trabajadoras de las economías populares y comunitarias que participan en los procesos formativos y de acompañamiento del módulo para la autonomía económica de las mujeres</t>
  </si>
  <si>
    <t xml:space="preserve">En el trimestre, se registró la vinculación de 178 mujeres trabajadoras de las economías populares y comunitarias a los procesos formativos y de acompañamiento del módulo para la autonomía económica. Por otra parte, la caracterización cualitativa realizada evidencia la pertinencia de la convocatoria, logrando llegar a un perfil de participantes inmersas en economías del "rebusque" y subsistencia (ventas en calle, rifas, servicios de aseo) y con una alta sobrecarga de cuidados no remunerados. Estos resultados validan la adaptación de los contenidos técnicos de la dirección de Autonomía Económica de las Mujeres a las realidades de vulnerabilidad socioeconómica y pluriactividad de las mujeres en los territorios, garantizando que la oferta institucional responda efectivamente a las necesidades de las trabajadoras independientes e informales del país.
</t>
  </si>
  <si>
    <t>APPC201</t>
  </si>
  <si>
    <t>Vincular a mujeres trabajadoras de las economías populares y comunitarias en las ferias de economía popular y comunitaria, encuentros de saberes sobre productividad y autonomía económica, y espacios de juntanza para el desarrollo socioeconómico de las mujeres.</t>
  </si>
  <si>
    <t xml:space="preserve">Número de mujeres trabajadoras de las economías populares y comunitarias que participan en las ferias de economía popular y comunitaria, encuentros de saberes sobre productividad y autonomía económica, y espacios de juntanza para el desarrollo socioeconómico de las mujeres. </t>
  </si>
  <si>
    <t xml:space="preserve">Sumatoria de mujeres trabajadoras de las economías populares y comunitarias que participan en las ferias de economía popular y comunitaria, encuentros de saberes sobre productividad y autonomía económica, y espacios de juntanza para el desarrollo socioeconómico de las mujeres. </t>
  </si>
  <si>
    <t xml:space="preserve">En el trimestre, se registró la vinculación de 29 mujeres trabajadoras de las economías populares y comunitarias en espacios de juntanza y encuentros de saberes orientados al desarrollo socioeconómico. Estas acciones se articularon con la estrategia de Ollas Comunitarias de la dirección para la Autonomía Económica de las Mujeres en  Bogotá, diseñadas como escenarios de resistencia frente a las violencias de género y fortalecimiento de procesos organizativos autónomos. Los encuentros integraron la visibilización de espacios seguros de cuidado con el ejercicio de la soberanía alimentaria como derecho fundamental de las comunidades. Asimismo, la gestión se enfocó en la dinamización de las economías propias mediante la realización de ferias de emprendimientos, integrando estas actividades con la socialización de la Ruta Salvia del Ministerio de Igualdad y Equidad. Este enfoque permitió centrar la oferta institucional en la importancia del cuidado y el fortalecimiento de los procesos sociales territoriales. Con estos resultados, se avanza en la meta de sumatoria de mujeres participantes en ferias y encuentros de saberes, consolidando estrategias que vinculan la productividad con la lucha contra las violencias de género en territorios marginados.
</t>
  </si>
  <si>
    <t>CRR045</t>
  </si>
  <si>
    <t>Entregar activos productivos para el fortalecimiento de las unidades productivas lideradas por mujeres con pertenencia étnica</t>
  </si>
  <si>
    <t xml:space="preserve">Número de unidades productivas lideradas por mujeres con pertenencia étnica beneficiadas de la entrega de activos productivos </t>
  </si>
  <si>
    <t xml:space="preserve">Sumatoria de unidades productivas lideradas por mujeres con pertenencia étnica beneficiadas de la entrega de activos productivos </t>
  </si>
  <si>
    <t>En el trimestre no se programó la actividad. Sin embargo, en el período se está en la fase de alistamiento y fortalecimiento de capacidades para el cumplimiento de la meta.</t>
  </si>
  <si>
    <t>ESS185</t>
  </si>
  <si>
    <t xml:space="preserve">Brindar asistencia técnica a entidades del orden nacional para la implementación de la Directiva presidencial 001 de 2023 </t>
  </si>
  <si>
    <t xml:space="preserve">Número de entidades del orden nacional asistidas técnicamente para la implementación de la Directiva presidencial 001 de 2023 </t>
  </si>
  <si>
    <t xml:space="preserve">Sumatoria de las entidades del orden nacional asistidas técnicamente para la implementación de la Directiva presidencial 01 de 2023 </t>
  </si>
  <si>
    <t>ESS187</t>
  </si>
  <si>
    <t>Avanzar en la territorialización del enfoque de género a través de la asistencia técnica a entes territoriales</t>
  </si>
  <si>
    <t xml:space="preserve">Número de entes territoriales asistidos técnicamente para la transversalización del enfoque de género. </t>
  </si>
  <si>
    <t>Sumatoria de entes territoriales asistidos técnicamente en transversalización del enfoque de género</t>
  </si>
  <si>
    <t>ESS222</t>
  </si>
  <si>
    <t xml:space="preserve">Avanzar en el cumplimiento de los puntos de la Mesa de mujer y género del Acuerdo Nacional Estatal 2025-2026 </t>
  </si>
  <si>
    <t>Porcentaje de cumplimiento de los puntos de la Mesa de Mujer y Género del Acuerdo Nacional Estatal 2024-2025</t>
  </si>
  <si>
    <t>(Número de puntos de la Mesa de Mujer y género cumplidos del Acuerdo Nacional Estatal 2025-2026 / Totalidad de puntos de la Mesa de Mujer y Género del Acuerdo Nacional Estatal 2024-2025) *100</t>
  </si>
  <si>
    <t>CCC203</t>
  </si>
  <si>
    <t>•	Consolidación del sistema nacional de cuidado</t>
  </si>
  <si>
    <t>Dirección de Cuidado</t>
  </si>
  <si>
    <t xml:space="preserve">Programa Nacional de Cuidado </t>
  </si>
  <si>
    <t>Implementar el componente indígena del sistema nacional del cuidado</t>
  </si>
  <si>
    <t>Porcentaje de implementación del Componente Indígena del sistema nacional de cuidado implementado</t>
  </si>
  <si>
    <t xml:space="preserve"> (Número de acciones de implementación del componente indígena del Sistema Nacional de Cuidado ejecutadas / Número de acciones del componente indígena del Sistema Nacional de Cuidado concertadas para el periodo 2026) * 100</t>
  </si>
  <si>
    <t>Durante el primer trimestre de 2026 se suscribió el Convenio FSB-431-2026 entre ARIT y Fonigualdad cuyo objeto es "Aunar esfuerzos adminsitativos, técnicos y financieros para el cumplimiento del hito 4 del acuerdo IM 170 implementación del componente indígena del Sistema Nacional de Cuidado vigencia 2026 concertado por el Gobierno Nacional y la Comisión Nacional de Mujeres Indígenas de la Mesa Permanente de Concertación según la Ley 2294 del 2023 del Plan Nacional de Desarrollo" con acta de inicio del 5 de febrero de 2026. A corte de 31 de marzo se cuenta con: plan de trabajo y cronograma, plan de inversión y plan de compras, metodologia para los encuentros de cuidadoras e informe sobre disponibilidad e idoneidad del equipo de trabajo.</t>
  </si>
  <si>
    <t>CRR210</t>
  </si>
  <si>
    <t>Avanzar en la erradicación de violencias, las prácticas de discriminación y exclusión hacia las Mujeres en Actividades Sexuales Pagas diversas y diferenciales</t>
  </si>
  <si>
    <t>Dirección para las Mujeres en Actividades Sexuales Pagas</t>
  </si>
  <si>
    <t>Mujeres en actividades sexuales pagas</t>
  </si>
  <si>
    <t>Condiciones para la realización digna de la vida</t>
  </si>
  <si>
    <t>Entregar medidas de emergencia a mujeres en sus diversidades en riesgo de feminicidio, sus dependientes y a familiares de víctimas de feminicidio.</t>
  </si>
  <si>
    <t>Número de mujeres en actividades sexuales pagas que acceden a las medidas de emergencia en riesgo de feminicidio, sus dependientes y familiares víctimas de feminicidio</t>
  </si>
  <si>
    <t>Sumatoria de mujeres en actividades sexuales pagas que acceden a las medidas de emergencia en riesgo de feminicidio, sus dependientes y familiares víctimas de feminicidio</t>
  </si>
  <si>
    <t>En el trimestre, 12 mujeres en actividades sexuales pagas accedieron a los apoyos de emergencia. En total se beneficiaron 19 personas, las cuales incluyen a hijos, hijas y/o dependientes de las mujeres en actividades sexuales pagas. Los apoyos de emergencia incluyeron 50 servicios ofertados, los cuales consisten en alojamiento, transporte, alimentación, aseo, vestuario y apoyo exequial.</t>
  </si>
  <si>
    <t>CCC204</t>
  </si>
  <si>
    <t xml:space="preserve">Mujeres en Actividades Sexuales pagas </t>
  </si>
  <si>
    <t>Vincular a mujeres en actividades sexuales pagas, en actividades de socialización de la estrategia de mitigación de riesgos de violencias basadas en género, discriminación, violencia institucional y violencias por prejuicio.</t>
  </si>
  <si>
    <t>Número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prejuicio.</t>
  </si>
  <si>
    <t>Sumatoria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prejuicio.</t>
  </si>
  <si>
    <t>En el primer trimestre, 3000 mujeres en actividades sexuales pagas participaron en procesos de socialización para la prevención de violencias basadas en género y por prejuicio. Estos procesos fueron realizados por 47 educadoras pares, quienes contribuyeron a difundir y aclarar las rutas a seguir en casos de violencia contra las mujeres en actividades sexuales pagas.</t>
  </si>
  <si>
    <t>ESS223</t>
  </si>
  <si>
    <t>Elaborar propuestas normativas para la garantía de los derechos de las mujeres en actividades sexuales pagas.</t>
  </si>
  <si>
    <t>Número de propuestas normativas elaboradas para la garantía de los derechos de las mujeres en actividades sexuales pagas</t>
  </si>
  <si>
    <t>Sumatoria de propuestas normativas elaboradas para la garantía de los derechos de las mujeres en actividades sexuales pagas</t>
  </si>
  <si>
    <t xml:space="preserve">En el primer trimestre, se realizaron mesas de trabajo con la alcaldía de Duitama para la reglamentación de una política pública dirigida a las mujeres en actividades sexuales pagas. De igual forma, en el municipio de Girardot se instaló la mesa interinstitucional de la Política Pública de Actividades Sexuales Pagas, en la cual se busca reglamentar esta política. Asimismo, se trabajó con el Ministerio del Trabajo, con el propósito de garantizar los derechos de las mujeres en actividades sexuales pagas y de esta forma dar cumplimiento a lo ordenado por la Corte Constitucional en las sentencias T 629 de 2010, T 597 de 2016, T 073 de  2017 y T109 de 2021. De igual forma, se viene articulando para trabajar en la formulación de un proyecto de Ley que permita definir los llineamientos de una política pública para la garantías de los derechos de las mujeres en actividades sexuales pagas. </t>
  </si>
  <si>
    <t>IPP130</t>
  </si>
  <si>
    <t xml:space="preserve">Iniciativas productivas </t>
  </si>
  <si>
    <t>Apoyar técnicamente a unidades productivas de mujeres en actividades sexuales pagas para el fortalecimiento de su autonomía económica y la generación de ingresos</t>
  </si>
  <si>
    <t>Número de unidades productivas de mujeres en actividades sexuales pagas apoyadas para el fortalecimiento de su autonomía económica y la generación de ingresos.</t>
  </si>
  <si>
    <t>Sumatoria de unidades productivas de mujeres en actividades sexuales pagas apoyadas para el fortalecimiento de su autonomía económica y la generación de ingresos.</t>
  </si>
  <si>
    <t>En el primer trimestre, se contrató con la Fundación Panamericana para el Desarrollo (FUPAD), el proyecto en el cual se avanzó en la caracterización de  mujeres en actividades sexuales pagas, a fin de fortalecerlas mediante unidades productivas que les permita garantizar su autonomía económica y generación de ingresos.</t>
  </si>
  <si>
    <t>ESS071</t>
  </si>
  <si>
    <t>Ordenamiento del territorio alrededor del agua y justicia ambiental</t>
  </si>
  <si>
    <t>•	El agua como eje del ordenamiento territorial</t>
  </si>
  <si>
    <t>Dirección para el Acceso Igualitario al Agua en Territorios Marginados y Excluidos</t>
  </si>
  <si>
    <t>Agua es Vida</t>
  </si>
  <si>
    <t>Evaluar mediante el mecanismo especial de evaluación del programa Agua es Vida, proyectos de agua apta para consumo humano y saneamiento básico</t>
  </si>
  <si>
    <t>Número de proyectos de agua apta para consumo humano y saneamiento básico evaluados</t>
  </si>
  <si>
    <t>Sumatoria de proyectos de agua apta para consumo humano y saneamiento básico evaluados</t>
  </si>
  <si>
    <t>ICC116</t>
  </si>
  <si>
    <t>Iniciar la construcción de obras de proyectos de infraestructura convencional de agua potable y saneamiento básico</t>
  </si>
  <si>
    <t xml:space="preserve">Número de proyectos de infraestructura convencional que iniciaron la etapa de construcción </t>
  </si>
  <si>
    <t>Sumatoria de proyectos de infraestructura convencional que iniciaron la etapa de construcción</t>
  </si>
  <si>
    <t>ICC121</t>
  </si>
  <si>
    <t>Adjudicar la elaboración y/o actualización de estudios y diseño de proyectos de infraestructura convencional de agua potable y saneamiento básico</t>
  </si>
  <si>
    <t>Número de estudios y diseños de Proyectos de infraestructura convencional de agua y saneamiento adjudicados</t>
  </si>
  <si>
    <t>Sumatoria de estudios y diseños de Proyectos de infraestructura convencional de agua y saneamiento adjudicados</t>
  </si>
  <si>
    <t>ICC170</t>
  </si>
  <si>
    <t>Iniciar la construcción de sistemas no convencionales de agua y saneamiento</t>
  </si>
  <si>
    <t>Número de sistemas no convencionales de agua y saneamiento que iniciaron la etapa de construcción.</t>
  </si>
  <si>
    <t>Sumatoria de proyectos no convencionales de agua y saneamiento que iniciaron la etapa de construcción</t>
  </si>
  <si>
    <t>ESS264</t>
  </si>
  <si>
    <t>Dirección para personas en situación de calle</t>
  </si>
  <si>
    <t xml:space="preserve">Construyendo Dignidad, Habitantes de Calle </t>
  </si>
  <si>
    <t>Desarrollar acciones para facilitar la implementación de la Política Pública Social para Habitantes de Calle</t>
  </si>
  <si>
    <t>Porcentaje de avance de las actividades para promover la implementación de la PPSHC</t>
  </si>
  <si>
    <t>Hito 1: Convenio con cooperante suscrito: 10%
Hito 2: Formulación Plan Nacional de Atención Integral a Personas Habitantes de Calle:90%</t>
  </si>
  <si>
    <t>ESS265</t>
  </si>
  <si>
    <t>Poner en funcionamiento la Comisión Intersectorial para el desarrollo de la PPSHC</t>
  </si>
  <si>
    <t xml:space="preserve">Porcentaje de avance de las actividades para la instalación y puesta en marcha de la Comisión Intersectorial para el desarrollo de la PPSHC </t>
  </si>
  <si>
    <t>Hito1: propuesta de lineamientos, reglamento y plan de trabajo de la Comisión Intersectorial elaborados (30%)
Hito 2: Primera sesión de la Comisión Intersectorial realizada (30%)
Hito 3: Segunda sesión de la Comisión Intersectorial realizada (40%)</t>
  </si>
  <si>
    <t>CRR266</t>
  </si>
  <si>
    <t>Dirección para Personas en Situación de Calle</t>
  </si>
  <si>
    <t xml:space="preserve">Condiciones para la realización digna de la vida  </t>
  </si>
  <si>
    <t>Entregar unidades móviles para facilitar las jornadas psicosociales y en salud de los entes territoriales priorizados.</t>
  </si>
  <si>
    <t>Número de territorios con Móviles para personas en situación de calle en funcionamiento</t>
  </si>
  <si>
    <t>Sumatoria de territorios con Móviles para personas en situación de calle en funcionamiento</t>
  </si>
  <si>
    <t>CRR267</t>
  </si>
  <si>
    <t>Entregar a las entidades territoriales, elementos esenciales para la atención de las personas en situación de calle.</t>
  </si>
  <si>
    <t>Porcentaje de avance en la entrega de los insumos para la atención de las personas en situación de calle, a las entidades territoriales</t>
  </si>
  <si>
    <t>Hito 1: Convenio administrativo suscrito: 30%
Hito 2: Presentación plan de trabajo para la entrega de los insumos:70%</t>
  </si>
  <si>
    <t>CCC268</t>
  </si>
  <si>
    <t>Innovación Público Popular</t>
  </si>
  <si>
    <t xml:space="preserve">Aportar en la producción de la informacion que permita visibilizar y reconocer a las poblaciones ámbito de competencia de manera digna. </t>
  </si>
  <si>
    <t>Herramientas para la recolección, procesamiento y análisis de información que permitan visibilizar y reconocer a las poblaciones ámbito de competencia de manera digna entregados.</t>
  </si>
  <si>
    <t xml:space="preserve">(número de herramientas entregadas/ número de solicitudes recibidas) * 100
</t>
  </si>
  <si>
    <t xml:space="preserve">La oficina de Saberes y Conocimientos Estratégicos realizo la actualización e implementación de formularios por medio de la herramienta Kobotoolbox </t>
  </si>
  <si>
    <t>ICC171</t>
  </si>
  <si>
    <t>Fortalecer las capacidades técnicas institucionales y comunitarias para la  gobernanza del agua en los territorios marginados y excluidos.</t>
  </si>
  <si>
    <t>Empresas prestadoras de servicios públicos y organizaciones comunitarias fortalecidas  para la gobernanza del agua en los territorios marginados y excluidos</t>
  </si>
  <si>
    <t>Sumatoria de Empresas prestadoras de servicios públicos y organizaciones comunitarias fortalecidas  para la gobernanza del agua en los territorios marginados y excluidos</t>
  </si>
  <si>
    <t>RDD172</t>
  </si>
  <si>
    <t>Adjudicar la elaboración y/o actualización de estudios y diseños de sistemas no convencionales de agua y saneamiento</t>
  </si>
  <si>
    <t>Número de estudios y diseños de sistemas no convencionales de agua y saneamiento adjudicados</t>
  </si>
  <si>
    <t>Sumatoria de estudios y diseños de proyectos de sistemas no convencionales de agua y saneamiento adjudicados</t>
  </si>
  <si>
    <t>ICC269</t>
  </si>
  <si>
    <t>Dirección para el acceso igualitario al agua en territorios marginados y excluidos</t>
  </si>
  <si>
    <t>Estructurar y/o instalar soluciones no convencionales de agua apta para consumo humano y saneamiento en territorios marginados y exluidos</t>
  </si>
  <si>
    <t>Número de proyectos de soluciones no convencionales de agua apta para consumo humano y saneamiento en territorios marginados y excluidos estructurados y/o instalados</t>
  </si>
  <si>
    <t>Sumatoria de proyectos de soluciones no convencionales de agua apta para consumo humano y saneamiento en territorios marginados y exluidos estructurados y/o instalados</t>
  </si>
  <si>
    <t>RDD270</t>
  </si>
  <si>
    <t>Realizar las fases de recolección y  procesamiento del proceso estadístico del módulo indígena de la ENSIN, garantizando el cumplimiento de los lineamientos establecidos en la Norma Técnica de Calidad del Proceso Estadístico NTC PE 1000:2020, en el sector norte, incorporando un enfoque diferencial territorial cultural.</t>
  </si>
  <si>
    <t xml:space="preserve">Porcentaje de avance la aplicación de las Fases de la  ENSIN  en su modulo indigena en el sector norte </t>
  </si>
  <si>
    <t>H1. Recolecion (50%)
H2. Procesamiento(50%)</t>
  </si>
  <si>
    <t>ESS271</t>
  </si>
  <si>
    <t>Fortalecimiento institucional y gobernanza territorial</t>
  </si>
  <si>
    <t>Dirección territorial Bolívar</t>
  </si>
  <si>
    <t>Mapear actores estratégicos en el departamento (ONGs, Juntas, Gobierno local).</t>
  </si>
  <si>
    <t>Realizar el Mapa de actores estratégicos en el departamento (ONGs, Juntas, Gobierno local).</t>
  </si>
  <si>
    <t>Mapa de actores elaborado y cargado en la herramienta formal del MIE.
Hito1. Un mapa de actores comunitarios del departamento relacionados con los 14 grupos poblacionales del MIE.
Hito 2. Un mapa de actores institucionales relacionados con las políticas y programas del MIE.
Hito 3. Un mapa de actores del tercer sector relacionados con las poblaciones y programas del MIE.</t>
  </si>
  <si>
    <t>ESS272</t>
  </si>
  <si>
    <t>Dirección territorial Choco</t>
  </si>
  <si>
    <t>ESS273</t>
  </si>
  <si>
    <t>Dirección territorial Valle</t>
  </si>
  <si>
    <t>ESS274</t>
  </si>
  <si>
    <t>Dirección territorial Nariño</t>
  </si>
  <si>
    <t>ESS275</t>
  </si>
  <si>
    <t>Dirección territorial Córdoba</t>
  </si>
  <si>
    <t>La dirección territorial Córdoba ya cuenta con el mapa de actores comunitarios , con el mapa de actores institucionales municipales y departamentales y con actores del tercer sector relacionados con las poblaciones y programas.
Hito1: 33%
Hito 2: 34%
Hito 3: 33%</t>
  </si>
  <si>
    <t>ESS276</t>
  </si>
  <si>
    <t>Dirección territorial Vichada</t>
  </si>
  <si>
    <t xml:space="preserve">La direccion territorial vichada ya cuenta con el siguiente avance para el cumplimiento del indicador de la siguiente forma:
                       Hito 1: 0   %            
                         Hito 2¨:17 %                
                       Hito 3:   5 %           </t>
  </si>
  <si>
    <t>ESS277</t>
  </si>
  <si>
    <t>Dirección territorial Norte de Santander</t>
  </si>
  <si>
    <t>ESS278</t>
  </si>
  <si>
    <t xml:space="preserve">Dirección territorial Cauca </t>
  </si>
  <si>
    <t>La dirección Cauca tiene un mapa de actores comunitarios del departamento relacionados con los 14 grupos poblacionales del MIE, sin embargo falta diligenciar algunos campos de los actores. (25%)
Un mapa de actores institucionales relacionados con las políticas y programas del MIE,  sin embargo falta diligenciar algunos campos de los actores. (27%)
Un mapa de actores del tercer sector relacionados con las poblaciones y programas del MIE,  sin embargo falta diligenciar algunos campos de actores y ademas actores importante en el programa jóvenes guardianes de la naturaleza (25%)</t>
  </si>
  <si>
    <t>ESS279</t>
  </si>
  <si>
    <t>Dirección territorial Antioquia</t>
  </si>
  <si>
    <t>La dirección territorial de Antioquia,  cuenta con el mapa de actores comunitarios , con el mapa de actores institucionales municipales y departamentales y con actores del tercer sector relacionados con las poblaciones y programas    
Hito1: 33%
Hito 2: 34%
Hito 3: 33%</t>
  </si>
  <si>
    <t>Despacho del Viceministerio de la Juventud</t>
  </si>
  <si>
    <t>Despacho del Viceministerio de las Mujeres</t>
  </si>
  <si>
    <t>Despacho del Viceministerio de Pueblos Étnicos y Campesinos</t>
  </si>
  <si>
    <t>Dirección para la Garantia de los Derechos de la Población LGBTIQ+</t>
  </si>
  <si>
    <t>Dirección para la Garantía de los Derechos de las Mujeres</t>
  </si>
  <si>
    <t>Dirección para la Garantia de los Derechos de las Personas con Discapacidad</t>
  </si>
  <si>
    <t>PLAN DE ACCIÓN INSTITUCIONAL</t>
  </si>
  <si>
    <t>DEPENDENCIA</t>
  </si>
  <si>
    <t>OBSERVACIONES</t>
  </si>
  <si>
    <t>OFICINA DE SABERES Y CONOCIMIENTOS ESTRATEGICOS</t>
  </si>
  <si>
    <t>ok</t>
  </si>
  <si>
    <t>OFICINA DE TECNOLOGIAS DE LA INFORMACIÓN</t>
  </si>
  <si>
    <t>OFICINA DE CONTROL INTERNO</t>
  </si>
  <si>
    <t>OFICINA DE CONTROL INTERNO DISCIPLINARIO </t>
  </si>
  <si>
    <t>OFICINA DE RELACIONAMIENTO CON LA CIUDADANIA</t>
  </si>
  <si>
    <t>OFICINA DE ALIANZAS ESTRATEGICAS Y COOPERACIÓN INTERNACIONAL</t>
  </si>
  <si>
    <t>OFICINA ASESORA DE COMUNICACIONES</t>
  </si>
  <si>
    <t>OFICINA ASESORA DE PLANEACIÓN</t>
  </si>
  <si>
    <t>OFICINA JURIDICA</t>
  </si>
  <si>
    <t>SECRETARIA GENERAL</t>
  </si>
  <si>
    <t>SUBDIRECCIÓN ADMINISTRATIVA Y FINANCIERA</t>
  </si>
  <si>
    <t>SUBDIRECCIÓN CONTRATACION</t>
  </si>
  <si>
    <t>SUBDIRECCION DE TALENTO HUMANO</t>
  </si>
  <si>
    <t>OFICINA DE PROYECTOS PARA LA IGUALDAD Y LA EQUIDAD</t>
  </si>
  <si>
    <t>VICEMINISTERIO DE MUJERES</t>
  </si>
  <si>
    <t>SE ENVIARON OBSERVACIONES</t>
  </si>
  <si>
    <t>DIRECCIÓN PARA LA PREVENCION Y ATENCIÓN A LAS VIOLENCIAS CONTRA LAS MUJERES</t>
  </si>
  <si>
    <t>DIRECCIÓN PARA LA AUTONOMIA ECONOMICA DE LAS MUJERES</t>
  </si>
  <si>
    <t>DIRECCIÓN PARA LA GARANTIA DE LOS DERECHOS DE LAS MUJERES</t>
  </si>
  <si>
    <t>DIRECCIÓN PARA LAS MUJERES EN ACTIVIDADES SEXUALES PAGAS</t>
  </si>
  <si>
    <t>DIRECCIÓN PARA LAS MADRES CABEZA DE FAMILIA</t>
  </si>
  <si>
    <t>VICEMINISTERIO DE LA JUVENTUD</t>
  </si>
  <si>
    <t>NO APLICA</t>
  </si>
  <si>
    <t>DIRECCIÓN PARA EL GOCE EFECTIVO DE LOS DERECHOS Y FOMENTO DE OPORTUNIDADES PARA LA JUVENTUD</t>
  </si>
  <si>
    <t>DIRECCIÓN PARA EL BARRISMO SOCIAL</t>
  </si>
  <si>
    <t>DIRECCIÓN DE JOVENES EN PAZ</t>
  </si>
  <si>
    <t>VICEMINISTERIO PARA LAS POBLACIONES Y TERRITORIOS EXCLUIDOS Y LA SUPERACIÓN DE LA POBREZA</t>
  </si>
  <si>
    <t>DIRECCIÓN PARA LA SUPERACION DE LA POBREZA</t>
  </si>
  <si>
    <t>DIRECCIÓN DE CUIDADO</t>
  </si>
  <si>
    <t>DIRECCIÓN PARA LA POBLACIÓN MIGRANTE</t>
  </si>
  <si>
    <t>DIRECCIÓN PARA EL ACCESO IGUALITARIO AL AGUA EN TERRITORIOS MARGINADOS Y EXCLUIDOS</t>
  </si>
  <si>
    <t>DIRECCIÓN PARA PERSONAS EN SITUACIÓN DE CALLE</t>
  </si>
  <si>
    <t>DIRECCIÓN PARA PERSONAS MAYORES</t>
  </si>
  <si>
    <t>VICEMINISTERIO DE LAS DIVERSIDADES</t>
  </si>
  <si>
    <t>DIRECCIÓN PARA LA GARANTIA DE LOS DERECHOS DE LA POBLACION LGBTIQ+</t>
  </si>
  <si>
    <t>DIRECCIÓN PARA LA GARANTIA DE LOS DERECHOS DE LAS PERSONAS CON DISCAPACIDAD</t>
  </si>
  <si>
    <t>VICEMINISTERIO DE LOS PUEBLOS ETNICOS Y CAMPESINOS</t>
  </si>
  <si>
    <t>DIRECCIÓN PARA LA IGUALDAD Y LA EQUIDAD DE COMUNIDADES NEGRAS, AFRODECENDIENTES, RAIZALES Y PALENQUERAS</t>
  </si>
  <si>
    <t>DIRECCIÓN PARA LA IGUALDAD Y LA EQUIDAD DE PUEBLOS INDIGENAS</t>
  </si>
  <si>
    <t>DIRECCIÓN PARA LA IGUALDAD Y LA EQUIDAD DEL PUEBLO RROM </t>
  </si>
  <si>
    <t>DIRECCIÓN PARA LA IGUALDAD Y LA EQUIDAD DEL CAMPESINADO</t>
  </si>
  <si>
    <t xml:space="preserve">Fase 1. Procedimiento de Getión de PQRSD  formulado y actualización de documentos dentro SIG. (25%) 
Fase 2: Socialización del procedimiento (25%) 
Fase 3: Imlementación (25%) 
Fase 4: Evaluación (25%) 
</t>
  </si>
  <si>
    <t>Formular,  implementar  y realizar seguimiento al Plan Anual de Vacantes y de Previsión de Recursos Humanos del Ministerio de Igualdad y Equidad.</t>
  </si>
  <si>
    <t xml:space="preserve"> (Número de empleos provistos / Número de empleos priorizados para la vigencia)*100</t>
  </si>
  <si>
    <t>Formular,  implementar y realizar seguimiento al Plan de Seguridad y Salud en el Trabajo que permita avanzar en el cumplimiento de los requisitos de la Resolución 0312 de 2019 del Ministerio de Trabajo.</t>
  </si>
  <si>
    <t>(Actividades ejecutadas del Plan Seguridad y Salud en el Trabajo / Actividades programadas en el Plan Seguridad y Salud en el Trabajo)*100</t>
  </si>
  <si>
    <t>Formular, implementar  y realizar seguimiento al el Plan de Bienestar Social e Incentivos Institucionales.</t>
  </si>
  <si>
    <t xml:space="preserve">∑ del porcentaje de avance de los componentes definidos en el PBI* peso ponderado de cada componente </t>
  </si>
  <si>
    <t>∑ del porcentaje de avance de los componentes definidos en el PIC* peso ponderado de cada componente</t>
  </si>
  <si>
    <t>Diseñar e implementar acciones preventivas para la transformación de comportamientos de las personas en el  servicio público mediante socializaciones de prevención disciplinaria orientadas a promover la integridad, la transparencia y el cumplimiento de deberes funcionales.</t>
  </si>
  <si>
    <t>Número de socializaciones de prevención disciplinaria  implementadas.</t>
  </si>
  <si>
    <t>Total de socializaciones implementadas en la vigencia.</t>
  </si>
  <si>
    <t>Revisar que tipo de iniciativas son para aplicar la estrategia transformadora correspondiente</t>
  </si>
  <si>
    <t>((Número de iniciativas-proyectos asesorados por mes) /(Total de iniciativas o proyectos radicados por mes en la OPIE))*100</t>
  </si>
  <si>
    <t>Socializar las metodologias para la estructuración de proyectos a la población objetivo del MIE</t>
  </si>
  <si>
    <t xml:space="preserve">Número de socializaciones de las metodologias para la estructuración de proyectos </t>
  </si>
  <si>
    <t xml:space="preserve">Sumatoria de socializaciones de las metodologias para la estructuración de proyectos </t>
  </si>
  <si>
    <t>revisar si son 10 metodologias o 10 sesiones de socializacion de una unica metodologia</t>
  </si>
  <si>
    <t xml:space="preserve">Porcentaje de avance de la formulación de la politica pública contra la discriminación racial de los pueblos étnicos
</t>
  </si>
  <si>
    <t>Número de iniciativas productivas  de la población Negra Afrodescendiente, Raizal y Palenquera fortalecidas</t>
  </si>
  <si>
    <t>Sumatoria de iniciativas productivas  de la población Negra Afrodescendiente, Raizal y Palenquera fortalecidas</t>
  </si>
  <si>
    <t xml:space="preserve">Atender a la población Negra Afrodescendiente, Raizal y Palenquera con iniciativas productivas para el fortalecimiento de sistemas economicos propios basados en practicas culturales, comunitarias y saberes ancestrales </t>
  </si>
  <si>
    <t>Número de personas de la población Negra Afrodescendiente, Raizal y Palenquera con iniciativas productivas para el fortalecimiento de sistemas economicos propios basados en practicas culturales, comunitarias y saberes ansestrales atendidas</t>
  </si>
  <si>
    <t>Sumatoria personas de la población Negra Afrodescendiente, Raizal y Palenquera con iniciativas productivas para el fortalecimiento de sistemas económicos propios basados en practicas culturales, comunitarias y saberes ansestrales atendidaas</t>
  </si>
  <si>
    <t>Porcentaje de avance de formulación de la politica pública para el campesinado.</t>
  </si>
  <si>
    <t>Fortalecer iniciativas productivas y/o agroproductivas de la población campesina</t>
  </si>
  <si>
    <t>Iniciativas productivas y/o agroproductivas de la población campesina fortalecidas</t>
  </si>
  <si>
    <t>Sumatoria de Iniciativas productivas y/o agroproductivas de la población campesina fortalecidas</t>
  </si>
  <si>
    <t>Atender a personas de la población campesina con iniciativas productivas y/o agroproductivas para el fortalecimiento de sus sistemas economicos propios basados en practicas culturales, comunitarias y saberes campesinos.</t>
  </si>
  <si>
    <t xml:space="preserve">Número de personas de la población campesina atendidas con iniciativas productivas y/o agroproductivas para el fortalecimiento de sus sistemas economicos propios basados en practicas culturales, comunitarias y saberes campesinos. </t>
  </si>
  <si>
    <t xml:space="preserve">Sumatoria de personas de la población campesina atendidas con iniciativas productivas y/o agroproductivas para el fortalecimiento de sus sistemas economicos propios basados en practicas culturales, comunitarias y saberes campesinos. </t>
  </si>
  <si>
    <t>Atender población campesina del programa "cuidando la vida en el territorio", mediante la generacion de capacidades organizativas, politicas y ambientales</t>
  </si>
  <si>
    <t>Número de campesinos y campesinas atendidas con estrategias de cuidado de la vida y del territorio, mediante la generación de capacidades organizativas, politicas y ambientales</t>
  </si>
  <si>
    <t>Sumatoria de Campesinos y campesinas atendidas con estrategias de cuidado de la vida y del territorio, mediante la generación de capacidades organizativas, politicas y ambientales</t>
  </si>
  <si>
    <t>Número de personas de la poblacion campesina que participa en la comisión mixta Nacional para asuntos campesinos</t>
  </si>
  <si>
    <t>Sumatoria de personas de la poblacion campesina que participan en  la comisión mixta Nacional para asuntos campesinos</t>
  </si>
  <si>
    <t>Sumatoria dede Organizaciones de mujeres pescadoras y campesinas fortalecidas</t>
  </si>
  <si>
    <t xml:space="preserve">Atender resguardos de la población Indígena con iniciativas productivas para el fortalecimiento de sistemas economicos propios basados en practicas culturales, comunitarias y saberes ancestrales </t>
  </si>
  <si>
    <t>Resguardos de población Indígena atendidos con iniciativas productivas para el fortalecimiento de sistema economicos propios basados en practicas culturales, comunitarias y saberes ancestrales</t>
  </si>
  <si>
    <t>Sumatoria de Resguardos de población Indígena atendidos con iniciativas productivas para el fortalecimiento de sistema economicos propios basados en practicas culturales, comunitarias y saberes ancestrales</t>
  </si>
  <si>
    <t xml:space="preserve">Atender a población Indígena con iniciativas productivas para el fortalecimiento de sistemas economicos propios basados en practicas culturales, comunitarias y saberes ancestrales </t>
  </si>
  <si>
    <t>Número de personas de la población Indígena atendidas con iniciativas productivas para el fortalecimiento de sistema economicos propios basados en practicas culturales, comunitarias y saberes ancestrales</t>
  </si>
  <si>
    <t>Sumatoria de personas de la población Indígena atendidas con iniciativas productivas para el fortalecimiento de sistema economicos propios basados en practicas culturales, comunitarias y saberes ancestrales</t>
  </si>
  <si>
    <t>Vincular guardias indigenas en el programa "cuidando la vida en el territorio", mediante la generacion de capacidades organizativas, politicas y ambientales</t>
  </si>
  <si>
    <t>Número de Guardias Indigenas vinculadas en el programa "cuidando la vida en el territorio", mediante la generacion de capacidades organizativas, politicas y ambientales</t>
  </si>
  <si>
    <t>Sumatoria de Guardias Indigenas vinculadas en el programa "cuidando la vida en el territorio", mediante la generacion de capacidades organizativas, politicas y ambientales</t>
  </si>
  <si>
    <t xml:space="preserve">Realizar acompañamiento a la población Indígena para el restablecimiento de sus derechos basados en practicas culturales, comunitarias y saberes ancestrales </t>
  </si>
  <si>
    <t xml:space="preserve">Número de acompañamientos a la población Indígena para el restablecimiento de sus derechos basados en practicas culturales, comunitarias y saberes ancestrales </t>
  </si>
  <si>
    <t xml:space="preserve">Sumatoria de acompañamientos a la población Indígena para el restablecimiento de sus derechos basados en practicas culturales, comunitarias y saberes ancestrales </t>
  </si>
  <si>
    <t>Número de  Kumpanyas que fortalecen sus capacidades productivas y de gestión  mediante procesos formativos basados en la asociatividad tradicional “Vortechia”.</t>
  </si>
  <si>
    <t>Sumatoria de  Kumpanyas que fortalecen sus capacidades productivas y de gestión  mediante procesos formativos basados en la asociatividad tradicional “Vortechia”.</t>
  </si>
  <si>
    <t xml:space="preserve"> Programa  de formación de la lengua Romanes formulado e implementado</t>
  </si>
  <si>
    <t>Fortalecer a los jovenes Rrom con la construcción e implementación de iniciativas de autocuidado individual y colectivo, incorporando el cuidado de la naturaleza</t>
  </si>
  <si>
    <t>Formular de manera concertada el Plan de Acciones afirmativas teniendo en cuenta las condiciones socioeconomico de las mujeres Rrom con enfoque de genero.</t>
  </si>
  <si>
    <t>Plan de Acciones afirmativas formulado teniendo en cuenta las condiciones socioeconomico de las mujeres Rrom con enfoque de genero</t>
  </si>
  <si>
    <t>Plan de Acciones afirmativas formulado teniendo en cuenta las condiciones socioeconomico de las mujeres Rrom con un enfoque de genero</t>
  </si>
  <si>
    <t xml:space="preserve">Realizar la socialización en los territorios de la Política Nacional de Discapacidad para la adopción de los ejes de la politica nacional a nivel terrritorial </t>
  </si>
  <si>
    <t>Transferencias Corrientes vigencia 2026</t>
  </si>
  <si>
    <t>Porcentaje de avance en los lineamientos para la implementación de la hoja de ruta para los ajustes razonables:
Hito 1: Recopilación y revisión de los cuatros componentes de la hoja de ruta para los ajustes razonables = 20%
Hito 2: Consolidación del documento de los componentes de la hoja de ruta para los ajustes razonables = 30%
Hito 3: Elaboración del documento final de los lineamientos para la implementación de la hoja de ruta para los ajustes razonables = 30% 
Hito 4: Publicación del documento del lineamiento para la implementación de la hoja de ruta para los ajustes razonables  = 20%.</t>
  </si>
  <si>
    <t>Fortalecer y asistir técnicamente a las instancias del Sistema Nacional de Discapadad - SND (CND, GES, Nacional, Comites Departamentales, Distritales y Municipales)*</t>
  </si>
  <si>
    <t>FONIGUALDAD - TRANSFERENCIA CORRIENTE 2026</t>
  </si>
  <si>
    <t xml:space="preserve"> Sumatoria de personas mayores que participan en actividades de autonomía, fortalecimiento de capacidades, reconocimiento de saberes  y acceso a servicios. </t>
  </si>
  <si>
    <t xml:space="preserve">MEJORAMIENTO DE LAS CONDICIONES SOCIALES Y ECONÓMICAS DE LAS PERSONAS MAYORES EN TERRITORIOS EXLUIDOS A NIVEL NACIONAL </t>
  </si>
  <si>
    <t>Fortalecer Formas organizativas para  la atención a personas mayores</t>
  </si>
  <si>
    <t>Número de formas organizativas para atencion a personas mayores fortalecidas</t>
  </si>
  <si>
    <t>Sumatoria de formas organizativas fortalecidas para atencion a personas mayores</t>
  </si>
  <si>
    <t xml:space="preserve">Adquirir y disponer  los insumos o elementos aprobados para el Reconocimiento y/o fortalecimiento de las iniciativas lideradas por las Personas Mayores. </t>
  </si>
  <si>
    <t xml:space="preserve">Sumatoria de personas mayores que participan en espacios para  desarrollo de actividades de acompañamiento, protección y cuidado. </t>
  </si>
  <si>
    <t>FONIGUALDAD 2024</t>
  </si>
  <si>
    <t>ARR0198</t>
  </si>
  <si>
    <t>Atender con respuesta humanitaria a la población migrante</t>
  </si>
  <si>
    <t>Personas atendidas con respuesta humanitaria </t>
  </si>
  <si>
    <t>Número de personas atendidas con respuesta humanitaria </t>
  </si>
  <si>
    <t>MEJORAMIENTO DE LAS CONDICIONES DE BIENESTAR DE LA POBLACIÓN MIGRANTE A NIVEL NACIONAL
Inversión 2025</t>
  </si>
  <si>
    <t>Fortalecimiento de la atención, protección, formación e integración de la población migrante y comunidades de acogida a través de la implementación de un conjunto integral de acciones territoriales, pedagogicas y comunitarias</t>
  </si>
  <si>
    <t>FONIGUALDAD 2026</t>
  </si>
  <si>
    <t>Elaborar y entregar al Departamento Administrativo de la Función Pública (DAFP), un documento técnico unificado para el Ministerio, donde se emitan recomendaciones frente a la tranversalización de los enfoques que deberían ser adoptados en las políticas de gestión y desempeño institucional y de empleo público.</t>
  </si>
  <si>
    <t xml:space="preserve">Fase 1. Gestión del conocimiento (Talleres y/o mesas de trabajo con los  Viceministerios, Oficina de Saberes y Oficina de Planeación) (30%)
Fase 2: Unificación y consolidación de los diferentes documentos aportados por las dependencias (30%) 
Fase 3: Socialización y ajuste del documento (30%) 
Fase 4: Radicación al DAFP (10%) </t>
  </si>
  <si>
    <t>Participación y Juntanza</t>
  </si>
  <si>
    <t>Implementar el Plan Estrategico de Comunicaciones</t>
  </si>
  <si>
    <t xml:space="preserve">Línea 2 proyecto Sistema Nacional de Registro, Atención, Seguimiento y Monitoreo de VBG - SALVIA. </t>
  </si>
  <si>
    <t>Sumatoria medidas de emergencia entregadas</t>
  </si>
  <si>
    <t>Número de observatorios indígenas creados  y/o fortalecidos para Mujer, Familia y Generación</t>
  </si>
  <si>
    <t xml:space="preserve">Tejiendo Autonomía Digital Soberana: Sistema Nacional de Información y Observancia de los Derechos de las Mujeres Indígenas de Colombia </t>
  </si>
  <si>
    <t>Plan de Acción Urgente para la Mujer, Familia y Generación indígena</t>
  </si>
  <si>
    <t>Módulo para el fortalecimiento de la Autonomía Económica de las Mujeres Trabajadoras de las Economías Populares y Comunitarias</t>
  </si>
  <si>
    <t>especifiar si es un modulo de formacion o que tipo de modulo "modulos de formación"</t>
  </si>
  <si>
    <t xml:space="preserve">Viceministerio de las Mujeres </t>
  </si>
  <si>
    <t>Casas para la dignidad de las mujeres construídas y dotadas</t>
  </si>
  <si>
    <t>Sumatoria de casas para la dignidad de las mujeres construídas y dotadas</t>
  </si>
  <si>
    <t>Realizar los estudios y diseños, la construcción modular y dotación de casas para la dignidad de las mujeres en Quibdó y Bahía Solano, (Choco), El Bagre (Antioquia), Tierralta (Córdoba), Pueblo Rico (Risaralda), Ricaurte (Nariño), Puerto Tejada, Miranda, Villa Rica, Suárez, Guapi y Patía (Cauca), municipios priorizados por el Ministerio de Igualdad y Equidad. Nota: Este proyecto no se termina en mayo, ya que está previsto finalizar en el último trimestre de 2026.</t>
  </si>
  <si>
    <t>Realizar la interventoría técnica, administrativa, contable, financiero, ambiental y legal del proyecto de Realizar el diagnóstico, adecuación y dotación de casas para la dignidad de las mujeres en Galapa (Atlántico), San Jacinto y Mompox (Bolívar), Roberto Payán y Magüi Payán (Nariño)municipios priorizados por el Ministerio de Igualdad y Equidad.</t>
  </si>
  <si>
    <t>Sumatoria de procesos organizativos  sociales, comunitarios y populares de las mujeres caracterizados.</t>
  </si>
  <si>
    <t>Caracterización y fortalecimiento organizativo de las organizaciones de mujeres para la apropiación social de las Casas para la dignidad de las mujeres en diecisiete (17) municipios del país. Nota: Esta en una proyección, está pendiente la aprobación del proyecto, el cual incluye el nombre.</t>
  </si>
  <si>
    <t>Garantía para los Derechos de las Mujeres</t>
  </si>
  <si>
    <t>Fortalecimiento de los procesos participativos, de liderazgo y ejercicio de los derechos colectivos e individuales de las mujeres del pueblo Eperara Siapidara.</t>
  </si>
  <si>
    <t>Fortalecimiento de procesos de empoderamiento, autonomía y prevención de violencias basadas en género, que contribuyan a la disminución de brechas de inequidad, exclusión y la preservación de la vida de las mujeres e implementación de la escuela itinerante ‘Semilleros de Vida’ como estrategia pedagógica para el fortalecimiento de la participación, liderazgo y empoderamiento de los derechos individuales y colectivos de las mujeres del pueblo Awá.</t>
  </si>
  <si>
    <t xml:space="preserve">Fortalecimiento organizativo y de liderazgo de mujeres negras y afrodescendientes de ASOCOETNAR en las subregiones de Sanquianga y Telembí.   </t>
  </si>
  <si>
    <t>Diseñar e implementar  la Escuela Nacional de Mujeres: Juntas y Revueltas.</t>
  </si>
  <si>
    <t>Escuela Nacional de Mujeres "Juntas y Revueltas"</t>
  </si>
  <si>
    <t>Estrategia de fortalecimiento para los ejercicios de participación de las mujeres</t>
  </si>
  <si>
    <t xml:space="preserve">Fortalecimiento organizativo de iniciativas comunitarias de mujeres por la paz, la vida y el territorio.    </t>
  </si>
  <si>
    <t>Encuentros con mujeres indígenas para socialización del PAN 1325</t>
  </si>
  <si>
    <t>Desarrollar espacios de socialización y pedagogía de la Resolución 1325</t>
  </si>
  <si>
    <t>Desarrollar encuentros interculturales de mujeres constructoras de paz en sus diferencias y diversidades</t>
  </si>
  <si>
    <t>Número de mujeres madres cabeza de familia que reciben insumos y activos productivos para fortaceler sus unidades productivas.</t>
  </si>
  <si>
    <t>Sumatoria de mujeres madres cabeza de familia que reciben insumos y activos productivos para fortaceler sus unidades productivas.</t>
  </si>
  <si>
    <t xml:space="preserve">Fortalecimiento de unidades productivas de mujeres cabeza de familia </t>
  </si>
  <si>
    <t>Construcción lineamientos técnicos de política pública para mujeres cabeza de familia. Nota: Este nombre es tentantivo y puede cambiar.</t>
  </si>
  <si>
    <t>Procesos del Ministerio con Caracterizacion y procedimientos  documentados</t>
  </si>
  <si>
    <t>Sumatoria de procesos del Ministerio con Caracterizacion y procedimientos  documentados</t>
  </si>
  <si>
    <t>Realizar monitoreo cuatrimestral al programa de transparencia y ética pública  (Plan Anticorrupción y Atención al Ciudadano)</t>
  </si>
  <si>
    <t>Monitoreos cuatrimestrales al programa de transparencia y ética pública  (Plan Anticorrupción y Atención al Ciudadano) realizados</t>
  </si>
  <si>
    <t>Sumatoria de monitoreos cuatrimestrales al programa de transparencia y ética pública  (Plan Anticorrupción y Atención al Ciudadano) realizados</t>
  </si>
  <si>
    <t>Aumentar el indice de Gestion y desempeño institucional a traves del diligenciamiento del Formulario Único de Reporte de Avances de la Gestión - FURAG,  vigencia 2025, teniendo en cuenta las recomendaciones del DAFP y recopilando las evidencias correspondientes a las políticas de MIPG.</t>
  </si>
  <si>
    <t xml:space="preserve"> Resultado de indice de gestión y desempeño institucional de la entidad en el Formulario Único de Reporte de Avances de la Gestión - FURAG</t>
  </si>
  <si>
    <t xml:space="preserve">mostrar la encuesta en la ficha </t>
  </si>
  <si>
    <t xml:space="preserve">H1. Documento borrador CONPES y propuesta de participación validados con el equipo técnico del DNP.(33,3%)
H2. Ruta de participación diseñada e implementada. (33,3%)
H3. Documento CONPES y matriz PAS enviados al equipo tecnico del DNP. (33,3%)  </t>
  </si>
  <si>
    <t>FONIGUALDAD - TRANSFERENCIA CORRIENTE 2024</t>
  </si>
  <si>
    <t>Número de proyectos productivos fortalecidas en relación con los componentes organizativo, asociativo, productivo, administrativo, tecnologico y financiero</t>
  </si>
  <si>
    <t xml:space="preserve">Sumatoria de proyectos productivos con fortalecimiento organizativo, asociativo, productivo, administrativo, tecnologico y financiero </t>
  </si>
  <si>
    <t>Número de  iniciativas de producción de agricultura colectivas o familiar en implementación</t>
  </si>
  <si>
    <t>Número de Centros locales o regionales de abastecimiento en implementacion</t>
  </si>
  <si>
    <t>Sumatoria de Centros locales o regionales de abastecimiento en implementacion</t>
  </si>
  <si>
    <t xml:space="preserve">H1. Formulación y concertación del PAS(50%)
H2.  Matriz PAS enviados al equipo tecnico del DNP. (50%)  </t>
  </si>
  <si>
    <t>Formular documento estrategico para el desarrollo de talleres de liderazgo comunitario en el marco de MESSEP</t>
  </si>
  <si>
    <t>H1: Diagnostico de necesidades para el taller formación de liderazgo (33,3%)
H2: Documento borrador de taller formación de liderazgo  (33,3%)
H3: Entrega de documento final (33,3%)</t>
  </si>
  <si>
    <t>Posicionar las estrategias transformadoras en los espacios de carácter internacional en los que participa el MIE  según el contenido técnico del espacio</t>
  </si>
  <si>
    <t>relatorias como evidencias</t>
  </si>
  <si>
    <t>Realizar socializaciones a los puntos focales de cada viceministerio en temas de alianzas estrategicas y cooperación internaciones .</t>
  </si>
  <si>
    <t>Socializaciones realizadas a los puntos focales de cada viceministerio en temas de alianzas estrategicas y cooperación internaciones.</t>
  </si>
  <si>
    <t>Sumatoria de las socializaciones realizadas a los puntos focales de cada viceministerio en temas de alianzas estrategicas y cooperación internaciones.</t>
  </si>
  <si>
    <t>evidencias actas y listados de asistencia</t>
  </si>
  <si>
    <t xml:space="preserve">Viceministerio de las Diversidades </t>
  </si>
  <si>
    <t>Porcentaje de Personas LGBTIQ+ victimas de violencia por prejuicio y discriminación atendidas</t>
  </si>
  <si>
    <t>(Número de personas LGBTIQ atendidas victimas de violencia por prejuicio/Número de personas LGBTIQ  victimas de violencia por prejuicio que solicitan atención)*100</t>
  </si>
  <si>
    <t>BPIN No 202400000000045 "Diseño, fortalecimiento e implementación de acciones que contribuyan al ejercicio efectivo de los derechos de la población LGBTIQ+ Nacional"</t>
  </si>
  <si>
    <t>2´735.750.000</t>
  </si>
  <si>
    <t>(Número de personas funcionarias públicas y contratistas de entidades estatales vinculadas en procesos de apropiación del enfoque OSIGNH/Número de personas funcionarias públicas y contratistas de entidades estatales Programadas para vinculación en procesos de apropiación del enfoque OSIGNH)*100</t>
  </si>
  <si>
    <t>Número de Informes trazadores étnicos de acuerdo a compromisos implementados</t>
  </si>
  <si>
    <t>Sumatoria de Informes del cumplimiento de los trazadores étnicos de acuerdo a compromisos implementados</t>
  </si>
  <si>
    <t>1´930.666.268</t>
  </si>
  <si>
    <t>Número de Informes de implementación  y seguimiento a la política pública Nacional LGBTIQ+</t>
  </si>
  <si>
    <t xml:space="preserve">Sumatoria de Informes de implementación  y seguimiento a la política pública Nacional LGBTIQ+ </t>
  </si>
  <si>
    <t>Fortalecer y acompañar unidades de negocio que sean propiedad y esten lideradas por personas LGBTIQ+</t>
  </si>
  <si>
    <t>BPIN No 202400000000045 "Diseño, fortalecimiento e implementación de acciones que contribuyan al ejercicio efectivo de los derechos de la población LGBTIQ+ Nacional"
C-4603-1500-2-702020-4603018-02
Recursos inversion 2025 para trasladar al fondo.</t>
  </si>
  <si>
    <t>$2´525.000.000</t>
  </si>
  <si>
    <t>BPIN No 202400000000045 "Diseño, fortalecimiento e implementación de acciones que contribuyan al ejercicio efectivo de los derechos de la población LGBTIQ+ Nacional"
C-4603-1500-2-702020-4603011-02
C-4603-1500-2-702020-4603004-02
Recursos inversion 2025 para trasladar al fondo.</t>
  </si>
  <si>
    <t>$105´083.400</t>
  </si>
  <si>
    <t>(Número de personas funcionarias públicas y contratistas de entidades estatales vinculadas en procesos de apropiación de las rutas para la eliminación de barreras de acceso  /Número de personas funcionarias públicas y contratistas de entidades estatales Programadas para vinculación en procesos de apropiación de las rutas para la eliminación de barreras de acceso )*100</t>
  </si>
  <si>
    <t>(Estados financieros publicados de manera oportuna en el trimestre/Total de estados financieros a presentar para el periodo evaluado)*100</t>
  </si>
  <si>
    <t>(Número de actividades del PINAR realizadas / Total de actividades proyectadas para la implementación del PINAR)*100</t>
  </si>
  <si>
    <r>
      <t xml:space="preserve">Vincular a mujeres trabajadoras de las economías populares y comunitarias en procesos formativos y de acompañamiento del </t>
    </r>
    <r>
      <rPr>
        <i/>
        <sz val="11"/>
        <color theme="1"/>
        <rFont val="Verdana"/>
        <family val="2"/>
      </rPr>
      <t>módulo para la autonomía económica de las mujeres</t>
    </r>
    <r>
      <rPr>
        <sz val="11"/>
        <color theme="1"/>
        <rFont val="Verdana"/>
        <family val="2"/>
      </rPr>
      <t>.</t>
    </r>
  </si>
  <si>
    <t>Sumatoria de mujeres trabajadoras de las economías populares y comunitarias que participan en los procesos formantivos y de acompañamiento del módulo para la autonomía económica de las mujeres</t>
  </si>
  <si>
    <t xml:space="preserve">Proyectos con las organizaciones Indigenas (Proyecto Mujer CRIC y Proyecto Mujeres pueblo Awá) </t>
  </si>
  <si>
    <t>Avanzar en la territorialización del enfoque de genero a través de la asistencia técnica a entes territoriales</t>
  </si>
  <si>
    <t>Sumatoria de entes territoriales asistidos técnicamente en transversalización del enfoque de genero</t>
  </si>
  <si>
    <t xml:space="preserve">Avanzar en el cumplimiento de los puntos de la Mesa de mujer y genero del Acuerdo Nacional Estatal 2025-2026 </t>
  </si>
  <si>
    <t>(Número de puntos de la Mesa de Mujer y género cumplidos del Acuerdo Nacional Estatal 2025-2026 / Totalidad de puntos de la Mesa de Mujer y Género del Acuerdo Nacional Estatal 2024-2025 ) *100</t>
  </si>
  <si>
    <t>Componente de Mujeres en Actividades Sexuales Pagas del proyecto apoyos de emergencia SALVIA Mujeres víctimas y en riesgo de Feminicidio, familias. Mujeres víctimas de violencias Basadas en Género o Violencias por prejuicio</t>
  </si>
  <si>
    <t>revisar actividad y complementar que corresponde a mujeres en actividades sexuales pagas</t>
  </si>
  <si>
    <t>Vincular a mujeres en actividades sexuales pagas, en actividades de socialización de la estrategia de mitigación de riesgos de violencias basadas en género, discriminación, violencia institucional y violencias por prejucio.</t>
  </si>
  <si>
    <t>Número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prejucio.</t>
  </si>
  <si>
    <t>Sumatoria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prejucio.</t>
  </si>
  <si>
    <t>Componente Mujeres en Actividades Sexuales Pagas (MASP) del Proyecto - Talento Humano de apoyo para la operación del Sistema Nacional de Registro, Atención, Seguimiento y monitoreo de Violencia Basada en Género-SALVIA</t>
  </si>
  <si>
    <t>Alternativas de vidas para mujeres en actividades sexuales pagas, diversas y diferenciales</t>
  </si>
  <si>
    <t>% de cumplimiento de las actividades para promover la implementación de la PPSHC</t>
  </si>
  <si>
    <t>PGN 2025</t>
  </si>
  <si>
    <t xml:space="preserve">construyendo Dignidad, Habitantes de Calle </t>
  </si>
  <si>
    <t xml:space="preserve">
Poner en funcionamiento la Comisión Intersectorial para el desarrollo de la PPSHC</t>
  </si>
  <si>
    <t>Hito1: propuesta de lineamientos, reglamento y plan de trabajo de la Comisión Intersectorial elaborados (30%)
Hito 2: Primera sesión de la Comisión Intersectorial  realizada (30%)
Hito 3: Segunda sesión de la Comisión Intersectorial  realizada (40%)</t>
  </si>
  <si>
    <t>Entregar unidades móviles para facilitar las jornadas  psicosociales y en salud  de los entes terrritoriales priorizados.</t>
  </si>
  <si>
    <t>Número de territorios con Moviles en funcionamiento</t>
  </si>
  <si>
    <t>Número de territorios con Moviles en funcionamiento para personas en situación de calle</t>
  </si>
  <si>
    <t xml:space="preserve">Se solicita estandarizar si se entregan las unidades moviles o se van a dejar en funcionamiento </t>
  </si>
  <si>
    <t>Entregar  a las entidades territoriales, elementos esenciales para la atención de las personas en situación de calle.</t>
  </si>
  <si>
    <t>% de cumplimiento en la entrega de los insumos para la atención de las personas en situación de calle, a las entidades territoriales</t>
  </si>
  <si>
    <t>verificar el indicador y la formula ya que con el plan de trabajo presentado no quiere decir que tenga un % de cump0limiento en la entrega de insumos</t>
  </si>
  <si>
    <t>CRR220</t>
  </si>
  <si>
    <t>Fortalecer las capacidades tecnicas e operativas para el cumplimiento de las responsabilidades misionales de la Dirección de Personas en Situacion de Calle</t>
  </si>
  <si>
    <t>% de fortalecimiento de capacidades técnicas y operativas de la Dirección de Personas en Situación de Calle</t>
  </si>
  <si>
    <t>Hito1: Documento de plan de acción formalizado: 30%
Hito 2: Informe de Gestión y de Resultados primer semestre: 70%</t>
  </si>
  <si>
    <t xml:space="preserve">verificar el indicador y la formula ya que con el informe de gestión no quiere decir que tenga un % de fortalecimiento de capacidades tecnicas </t>
  </si>
  <si>
    <t>Proyecto Inversión BPIN 202500000013768 vigencia 2025</t>
  </si>
  <si>
    <t>Número de sistemas no convencionales de agua y saneamiento que iniciaron la etapa de construccion.</t>
  </si>
  <si>
    <t>Sumatoria de proyectos no convencionales  de agua y saneamiento que iniciaron la etapa de construccion</t>
  </si>
  <si>
    <t>Empresas prestadoras de servicios públicos y organizaciones comunitarias fortalecidas para la gobernanza del agua en los territorios marginados y excluidos</t>
  </si>
  <si>
    <t>Adjudicar la elaboración y/o actualización de estudios y diseño de proyectos de infraestructura convencional de agua  potable y saneamiento básico</t>
  </si>
  <si>
    <t xml:space="preserve">Agua es Vida </t>
  </si>
  <si>
    <t>Infraestructura para Cerrar Brechas</t>
  </si>
  <si>
    <t>duplicada con la fila 138</t>
  </si>
  <si>
    <t>duplicada con la fila 139</t>
  </si>
  <si>
    <t>Proyecto Inversión BPIN 202400000000056 vigencia 2024</t>
  </si>
  <si>
    <t>duplicada con la fila 141</t>
  </si>
  <si>
    <t>Organizaciones comunitarias fortalecidas  para la gobernanza del agua en los territorios marginados y excluidos</t>
  </si>
  <si>
    <t>Sumatoria de organizaciones comunitarias fortalecidas  para la gobernanza del agua en los territorios marginados y excluidos</t>
  </si>
  <si>
    <t>duplicada con la fila 144</t>
  </si>
  <si>
    <t>Despacho del Viceministerio para Poblaciones y Territorios Marginados y la Superación de la Pobreza</t>
  </si>
  <si>
    <t xml:space="preserve">Ecosistema Institucional del Sector Igualdad y Equidad </t>
  </si>
  <si>
    <t>Evaluar mediante el mecanismo especial proyectos de acueducto y saneamiento básico convencionales</t>
  </si>
  <si>
    <t>Número de proyectos de acueducto y saneamiento básico evaluados</t>
  </si>
  <si>
    <t>Sumatoria de proyectos de acueducto y saneamiento básico evaluados</t>
  </si>
  <si>
    <t>FONIGUALDAD - TRANSFERENCIA CORRIENTE</t>
  </si>
  <si>
    <t xml:space="preserve">DE ACUERDO CON LO REPROTADO EL 14/01/2006 POR EL VICEMINISTRO DE TERRITORIOS ESTAS SEIS LINEAS SOBRAN </t>
  </si>
  <si>
    <t>Meta </t>
  </si>
  <si>
    <t>Mapa de actores elaborado y cargado en la herramienta formal del MIE.</t>
  </si>
  <si>
    <t>Hito1. Un mapa de actores comunitarios del departamento relacionados con los 14 grupos poblacionales del MIE.</t>
  </si>
  <si>
    <t>Hito 2. Un mapa de actores institucionales relacionados con las políticas y programas del MIE.</t>
  </si>
  <si>
    <t>Hito 3. Un mapa de actores del tercer sector relacionados con las poblaciones y programas del MIE.</t>
  </si>
  <si>
    <t>Identificar barreras y oportunidades para la territorialización de los programas del MIE.</t>
  </si>
  <si>
    <t>Documento de diagnóstico territorial de barreras y oportunidades situadas para el cierre de brechas de desigualdad poblacional e inequidad territorial, que incluya alertas, oportunidades y retroalimentación para la implementación y continuidad de programas en territorio, y según los enfoques contemplados en la resolución 668 de 2024.</t>
  </si>
  <si>
    <t>Documento de diagnóstico territorial</t>
  </si>
  <si>
    <t>Hito 1. Documento diagnóstico municipal (50%)</t>
  </si>
  <si>
    <t>Hito 2. Documento diagnóstico departamental (50%)</t>
  </si>
  <si>
    <t>ACCESORIOS</t>
  </si>
  <si>
    <t>CALZADO</t>
  </si>
  <si>
    <t>CELEBRACIONES</t>
  </si>
  <si>
    <t>ARTICULOSHOGAR</t>
  </si>
  <si>
    <t xml:space="preserve">ELECTRODOMESTICOS </t>
  </si>
  <si>
    <t>EMPRENDIMIENTO</t>
  </si>
  <si>
    <t>HERRAMIENTAS</t>
  </si>
  <si>
    <t>JUGUETES</t>
  </si>
  <si>
    <t>MENAJE</t>
  </si>
  <si>
    <t>ROPA</t>
  </si>
  <si>
    <t>TECNOLOGIA</t>
  </si>
  <si>
    <t>OTROS</t>
  </si>
  <si>
    <t>UTILES</t>
  </si>
  <si>
    <t>BALACA, BANDA ELASTICA, MOÑA, HEBILLA, GANCHO, CAIMAN, DIADEMA, LIGA PARA EL CABELLO</t>
  </si>
  <si>
    <t>CALZADO CASUAL, MOCASIN</t>
  </si>
  <si>
    <t>CONFETI</t>
  </si>
  <si>
    <t>ALBUM DE FOTOS</t>
  </si>
  <si>
    <t xml:space="preserve">BARBERA ELECTRICA </t>
  </si>
  <si>
    <t>CORREA PARA PERRO</t>
  </si>
  <si>
    <t xml:space="preserve">DESTORNILLADOR   ELECTRICO INALAMBRICO </t>
  </si>
  <si>
    <t>BILLETERA INFANTIL</t>
  </si>
  <si>
    <t>BANDEJA</t>
  </si>
  <si>
    <t xml:space="preserve">BABY DOLL </t>
  </si>
  <si>
    <t>AUDIFONO  TIPO  DIADEMA</t>
  </si>
  <si>
    <t>ALMOHADA   MASAJEADORA</t>
  </si>
  <si>
    <t>CARTUCHERA INFANTIL DIFERENTES  ESTILOS  Y  COLORES</t>
  </si>
  <si>
    <t>BILLETERA HOMBRE</t>
  </si>
  <si>
    <t>CALZADO DEPORTIVO CABALLERO</t>
  </si>
  <si>
    <t>ARTICULO PARA FIESTA</t>
  </si>
  <si>
    <t>ALMOHADAS</t>
  </si>
  <si>
    <t>BASCULA DIGITAL</t>
  </si>
  <si>
    <t>CORTAUÑAS MASCOTA</t>
  </si>
  <si>
    <t>DESTORNILLADOR MANUAL</t>
  </si>
  <si>
    <t xml:space="preserve">BOLSO INFANTIL </t>
  </si>
  <si>
    <t xml:space="preserve">CAJA CON CUBIERTOS </t>
  </si>
  <si>
    <t>BERMUDA</t>
  </si>
  <si>
    <t>AUDIFONO  TIPO  DIADEMA PARA GAMER</t>
  </si>
  <si>
    <t xml:space="preserve">ARTICULO ANTIESTRES </t>
  </si>
  <si>
    <t xml:space="preserve">DISPENSADOR  DE  CINTA  </t>
  </si>
  <si>
    <t xml:space="preserve">BISUTERIA: ARETES, CADENAS, PULSERAS, ANILLOS, DIJE </t>
  </si>
  <si>
    <t>CALZADO DEPORTIVO DAMA</t>
  </si>
  <si>
    <t xml:space="preserve">BOLSA  DE  REGALO   </t>
  </si>
  <si>
    <t>ARTICULO DECORATIVO HOGAR</t>
  </si>
  <si>
    <t>CEPILLO  LIMPIADOR PISOS</t>
  </si>
  <si>
    <t xml:space="preserve">CUCHILLA   DE   AFEITAR   </t>
  </si>
  <si>
    <t xml:space="preserve">SET DE  HERRAMIENTAS   </t>
  </si>
  <si>
    <t xml:space="preserve">CAJA DE JUGUETE TIPO LEGO </t>
  </si>
  <si>
    <t>CUCHARA DE MESA</t>
  </si>
  <si>
    <t xml:space="preserve">BICICLETERO  </t>
  </si>
  <si>
    <t xml:space="preserve">AUDIFONOS  </t>
  </si>
  <si>
    <t xml:space="preserve">ARTICULO RELIGIOSO </t>
  </si>
  <si>
    <t xml:space="preserve">ENGRAPADORA ESTANDAR  </t>
  </si>
  <si>
    <t>BOTELLA, CARAMAÑOLA</t>
  </si>
  <si>
    <t>CALZADO DEPORTIVO NIÑO / NIÑA</t>
  </si>
  <si>
    <t xml:space="preserve">CORBATA   PLASTICA   </t>
  </si>
  <si>
    <t>ARTICULOS PARA BAÑO</t>
  </si>
  <si>
    <t>CEPILLO ELECTRICO MASCOTAS</t>
  </si>
  <si>
    <t xml:space="preserve">ESCRITORIO METALICO   </t>
  </si>
  <si>
    <t>SET MAQUINA  PORTATIL   PARA PINTAR</t>
  </si>
  <si>
    <t>CAJA PARA HACER BURBUJAS  / BURBUJERO</t>
  </si>
  <si>
    <t xml:space="preserve">CUCHARON METALICO </t>
  </si>
  <si>
    <t xml:space="preserve">BLAZER PARA DAMA    </t>
  </si>
  <si>
    <t xml:space="preserve">AUDIO AMPLIFICADOR      </t>
  </si>
  <si>
    <t>BANDA  PARA  HACER  EJERCICIO</t>
  </si>
  <si>
    <t>ESFEROS DIFERENTES ESTILOS Y COLORES</t>
  </si>
  <si>
    <t>CINTURON</t>
  </si>
  <si>
    <t>CALZADO DEPORTIVO UNISEX</t>
  </si>
  <si>
    <t>CORTINA FIESTA</t>
  </si>
  <si>
    <t>CALENDARIO</t>
  </si>
  <si>
    <t>CRISPETERA</t>
  </si>
  <si>
    <t>HOOK AND LOOP 1  TIPO   VELCRO</t>
  </si>
  <si>
    <t>OTRA</t>
  </si>
  <si>
    <t xml:space="preserve">CAPA  DE  DISFRAZ SUPER  HEROE </t>
  </si>
  <si>
    <t>CUCHILLO</t>
  </si>
  <si>
    <t xml:space="preserve">BLUSA PARA DAMA </t>
  </si>
  <si>
    <t>BOMBILLO CAMARA</t>
  </si>
  <si>
    <t>BANDAS  ELASTICAS</t>
  </si>
  <si>
    <t>ESTUCHE GUARDA OBJETOS</t>
  </si>
  <si>
    <t>COSMETIQUERA</t>
  </si>
  <si>
    <t>CALZADO INFANTIL</t>
  </si>
  <si>
    <t>GLOBO DECORATIVO, METALIZADO, LISO O LATEX</t>
  </si>
  <si>
    <t>CANASTA ROPA</t>
  </si>
  <si>
    <t xml:space="preserve">FREIDORA DE AIRE DIGITAL </t>
  </si>
  <si>
    <t>PELUCHE SIN RELLENO</t>
  </si>
  <si>
    <t xml:space="preserve">CARRO CON  CONTROL REMOTO </t>
  </si>
  <si>
    <t>DELANTAL</t>
  </si>
  <si>
    <t>BLUSA TIPO ESQUELETO PARA DAMA</t>
  </si>
  <si>
    <t xml:space="preserve">BOOSTER CUBICLE    </t>
  </si>
  <si>
    <t xml:space="preserve">BOLSA PARA  AGUA  CALIENTE </t>
  </si>
  <si>
    <t>LAPIZ DE COLOR, DOBLE   PUNTA</t>
  </si>
  <si>
    <t>GAFAS</t>
  </si>
  <si>
    <t xml:space="preserve">CALZADO TIPO BOTA      </t>
  </si>
  <si>
    <t>INFLADOR DE BOMBAS</t>
  </si>
  <si>
    <t>CEPILLO DIENTES</t>
  </si>
  <si>
    <t>FREIDORA DE AIRE MANUAL</t>
  </si>
  <si>
    <t xml:space="preserve">ROLLOS  DE  TELAS  </t>
  </si>
  <si>
    <t xml:space="preserve">CARRO DE  JUGUETE  </t>
  </si>
  <si>
    <t>LIMPIA POLVO</t>
  </si>
  <si>
    <t xml:space="preserve">BLUSON PARA DAMA  </t>
  </si>
  <si>
    <t xml:space="preserve">CABINA DE SONIDO  </t>
  </si>
  <si>
    <t xml:space="preserve">CONSOLA DE VIDEO JUEGOS </t>
  </si>
  <si>
    <t>LIBRETA DE APUNTES DIFERENTES ESTILOS TAMAÑOS Y COLORES</t>
  </si>
  <si>
    <t>LLAVERO</t>
  </si>
  <si>
    <t>CHANCLA   PARA   HOMBRE</t>
  </si>
  <si>
    <t xml:space="preserve">SOPORTE  ACRILICO  PARA  ARBOL DE GLOBO </t>
  </si>
  <si>
    <t>COBIJA</t>
  </si>
  <si>
    <t>GENERADORES DE ENERGIA ELECTRICA</t>
  </si>
  <si>
    <t>ROPA PARA PELUCHES</t>
  </si>
  <si>
    <t xml:space="preserve">CORONA  PARA  NIÑA </t>
  </si>
  <si>
    <t>PELADOR</t>
  </si>
  <si>
    <t xml:space="preserve">BODY PARA DAMA </t>
  </si>
  <si>
    <t>CALCULADORA</t>
  </si>
  <si>
    <t>LUCES LED PARA BICICLETA</t>
  </si>
  <si>
    <t>MORRALES DIFRENTES ESTILO COLORES Y TAMAÑOS</t>
  </si>
  <si>
    <t>MASCARILLA FACIAL</t>
  </si>
  <si>
    <t xml:space="preserve">GUAYO </t>
  </si>
  <si>
    <t>VELAS PARA CUMPLEAÑOS</t>
  </si>
  <si>
    <t>CORTINA</t>
  </si>
  <si>
    <t>GRAMERA DIGITAL</t>
  </si>
  <si>
    <t>TEXTIL CON BORDADOS DE FLORES (ROLLOS)</t>
  </si>
  <si>
    <t xml:space="preserve">CUBO DE LUZ LED   </t>
  </si>
  <si>
    <t>POCILLO</t>
  </si>
  <si>
    <t>BOXER CABALLERO</t>
  </si>
  <si>
    <t>CAMARA WEB</t>
  </si>
  <si>
    <t xml:space="preserve">MALETAS DE VIAJE </t>
  </si>
  <si>
    <t>PISTOLA PARA APLICAR SILICONA</t>
  </si>
  <si>
    <t>MONEDERO</t>
  </si>
  <si>
    <t>PANTUFLAS</t>
  </si>
  <si>
    <t>DISPENSADOR JABON</t>
  </si>
  <si>
    <t>INDUCTANCIA DEL SISTEMA DE EXCITACIÓN</t>
  </si>
  <si>
    <t>ESPEJO  LED  DE  PILAS</t>
  </si>
  <si>
    <t>SARTEN</t>
  </si>
  <si>
    <t xml:space="preserve">BOXER NIÑO </t>
  </si>
  <si>
    <t>CAMARAS</t>
  </si>
  <si>
    <t xml:space="preserve">MANIJAS   PARA  PUERTA </t>
  </si>
  <si>
    <t>PORTACARNET DIFERENTES DISEÑOS Y COLORES</t>
  </si>
  <si>
    <t>PARAGUAS</t>
  </si>
  <si>
    <t>PANTUFLAS MASAJEADORES</t>
  </si>
  <si>
    <t>FIGURA DECORATIVA</t>
  </si>
  <si>
    <t xml:space="preserve">LINTERNA  </t>
  </si>
  <si>
    <t xml:space="preserve">FRISBY </t>
  </si>
  <si>
    <t>TENEDOR</t>
  </si>
  <si>
    <t>BRAGA DAMA</t>
  </si>
  <si>
    <t>CINTA LED</t>
  </si>
  <si>
    <t xml:space="preserve">MAQUINA DE FUEGO </t>
  </si>
  <si>
    <t xml:space="preserve">SACAPUNTA  METALICO </t>
  </si>
  <si>
    <t>RELOJ HOMBRE</t>
  </si>
  <si>
    <t xml:space="preserve">SANDALIA DAMA </t>
  </si>
  <si>
    <t>HUMIDIFICADOR</t>
  </si>
  <si>
    <t>MAQUINA DE COSER</t>
  </si>
  <si>
    <t xml:space="preserve">HUEVO SORPRESA </t>
  </si>
  <si>
    <t>TETERO</t>
  </si>
  <si>
    <t>BRASIER DAMA</t>
  </si>
  <si>
    <t>COLCHON MASAJEADOR</t>
  </si>
  <si>
    <t>MESA  PLEGABLE  PORTATIL</t>
  </si>
  <si>
    <t>SET DE SELLOS INFANTIL DIFERENTES</t>
  </si>
  <si>
    <t>TENIS TIPO BOTA</t>
  </si>
  <si>
    <t>INDIVIDUALES</t>
  </si>
  <si>
    <t>MAQUINA ELECTRICA BRILLADORA</t>
  </si>
  <si>
    <t xml:space="preserve">JUEGO  ATRAPAPELOTA </t>
  </si>
  <si>
    <t>VASO INFANTIL</t>
  </si>
  <si>
    <t xml:space="preserve">BUFANDA </t>
  </si>
  <si>
    <t>CONSOLA DE SONIDO</t>
  </si>
  <si>
    <t>SET  MANCUERNAS</t>
  </si>
  <si>
    <t>SET  DE  RESALTADOR  DIFERENTES ESTILOS Y COLORES</t>
  </si>
  <si>
    <t>RELOJ INTELIGENTE</t>
  </si>
  <si>
    <t>ZAPATILLA DEPORTIVA</t>
  </si>
  <si>
    <t xml:space="preserve">JARRON </t>
  </si>
  <si>
    <t>MAQUINA EXTRACTORA DE JUGO</t>
  </si>
  <si>
    <t xml:space="preserve">JUEGO  DE  CARTAS  UNO </t>
  </si>
  <si>
    <t xml:space="preserve">SET OLLAS </t>
  </si>
  <si>
    <t>BUSO CON CAPOTA DAMA</t>
  </si>
  <si>
    <t>CONTADOR DE BILLETES</t>
  </si>
  <si>
    <t xml:space="preserve">SLEEPING            </t>
  </si>
  <si>
    <t>SET DE BORRADORES DIFERENTES COLORES Y DISEÑOS</t>
  </si>
  <si>
    <t>RELOJ MUJER</t>
  </si>
  <si>
    <t>ZAPATOS</t>
  </si>
  <si>
    <t xml:space="preserve">LAMPARA </t>
  </si>
  <si>
    <t xml:space="preserve">MEZCLADORA     DIGITAL     </t>
  </si>
  <si>
    <t xml:space="preserve">JUEGO  PARQUES    </t>
  </si>
  <si>
    <t>SET GUANTES COCINA</t>
  </si>
  <si>
    <t>BUSO DAMA</t>
  </si>
  <si>
    <t>INTERRUPTOR INTELIGENTE</t>
  </si>
  <si>
    <t xml:space="preserve">TULAS  INFANTILES/ESCOLARES DIFERENTES DISEÑOS Y COLORES    </t>
  </si>
  <si>
    <t>RELOJ NIÑO</t>
  </si>
  <si>
    <t>LAMPARA DE TECHO</t>
  </si>
  <si>
    <t>MOLINO   DE   CARNE   ELECTRICO</t>
  </si>
  <si>
    <t xml:space="preserve">JUEGO  TORTAZO  GIDA  TOYS  </t>
  </si>
  <si>
    <t xml:space="preserve">SET BANDEJAS </t>
  </si>
  <si>
    <t>BUSO UNISEX ADULTO</t>
  </si>
  <si>
    <t>MEMORIA USB</t>
  </si>
  <si>
    <t>RELOJ PULSO UNISEX</t>
  </si>
  <si>
    <t xml:space="preserve">LUZ DE NAVIDAD </t>
  </si>
  <si>
    <t>OLLA   MULTIFUNCIONAL   DIGITAL</t>
  </si>
  <si>
    <t xml:space="preserve">JUEGO DE CANASTA   </t>
  </si>
  <si>
    <t>CACHETERO INFANTIL</t>
  </si>
  <si>
    <t>MULTICARGADOR</t>
  </si>
  <si>
    <t>LUZ LED</t>
  </si>
  <si>
    <t>OLLA A PRESION</t>
  </si>
  <si>
    <t xml:space="preserve">JUEGO DE MESA  </t>
  </si>
  <si>
    <t>CAMISA DAMA</t>
  </si>
  <si>
    <t>MOUSE CABLEADO</t>
  </si>
  <si>
    <t xml:space="preserve">MANTEL PLASTICO </t>
  </si>
  <si>
    <t xml:space="preserve">PARLANTE BLUETOOTH </t>
  </si>
  <si>
    <t xml:space="preserve">JUEGO DE TETRIS   </t>
  </si>
  <si>
    <t>CAMISA HOMBRE</t>
  </si>
  <si>
    <t>MOUSE OPTICO</t>
  </si>
  <si>
    <t xml:space="preserve">MINI CABEZA DE LUZ LED </t>
  </si>
  <si>
    <t>PLANCHA CABELLO</t>
  </si>
  <si>
    <t xml:space="preserve">JUGUETE  INFANTIL TIPO DINOSAURIO </t>
  </si>
  <si>
    <t>CAMISETA DEPORTIVA HOMBRE</t>
  </si>
  <si>
    <t>SET MOUSE, AUDIFONOS, TECLADO, PAD</t>
  </si>
  <si>
    <t xml:space="preserve">ORGANIZADOR DE ZAPATOS </t>
  </si>
  <si>
    <t xml:space="preserve">PLANCHA ELECTRICA </t>
  </si>
  <si>
    <t xml:space="preserve">JUGUETE  INTERACTIVO </t>
  </si>
  <si>
    <t>CAMISETA PARA DAMA</t>
  </si>
  <si>
    <t>PACK INTEGRATED  INTELLIGENT</t>
  </si>
  <si>
    <t>PORTARETRATOS</t>
  </si>
  <si>
    <t>PLATAFORMA VIBRATORIA</t>
  </si>
  <si>
    <t xml:space="preserve">JUGUETE  SORPRESA PARA PIÑATA  </t>
  </si>
  <si>
    <t>CAMISETA PARA HOMBRE</t>
  </si>
  <si>
    <t>TAPETE ABSORVENTE MASCOTA</t>
  </si>
  <si>
    <t xml:space="preserve">PULIDORA DE UÑAS </t>
  </si>
  <si>
    <t>JUGUETE ANIMALITO</t>
  </si>
  <si>
    <t>CAMISETA PARA NIÑO</t>
  </si>
  <si>
    <t xml:space="preserve">TAPETE EN PVC  </t>
  </si>
  <si>
    <t xml:space="preserve">REACTOR INPLC800/500      </t>
  </si>
  <si>
    <t>JUGUETE GUITARRA</t>
  </si>
  <si>
    <t>CAMISETA SELECCIÓN COLOMBIA</t>
  </si>
  <si>
    <t xml:space="preserve">TAPETE EN TEXTIL   </t>
  </si>
  <si>
    <t>RIZADOR PARA CABELLO</t>
  </si>
  <si>
    <t xml:space="preserve">JUGUETE PARA MASCOTA </t>
  </si>
  <si>
    <t>CAMISETA TIPO POLO HOMBRE</t>
  </si>
  <si>
    <t>TOALLA DE MANO</t>
  </si>
  <si>
    <t>SECADOR PARA CABELLO</t>
  </si>
  <si>
    <t xml:space="preserve">JUGUETE ROMPECABEZA </t>
  </si>
  <si>
    <t>CAMISETA UNISEX</t>
  </si>
  <si>
    <t>SET   DE   COLUMNAS SONIDO</t>
  </si>
  <si>
    <t xml:space="preserve">JUGUETE TIPO LEGO   </t>
  </si>
  <si>
    <t>CHAL DAMA</t>
  </si>
  <si>
    <t xml:space="preserve">SISTEMA DE PANTALLA LASER </t>
  </si>
  <si>
    <t>JUGUETE TREN CON PISTA</t>
  </si>
  <si>
    <t>CHALECO DAMA</t>
  </si>
  <si>
    <t xml:space="preserve">SOPORTE PARA ALTAVOZ     </t>
  </si>
  <si>
    <t>JUGUETE DIDACTICO</t>
  </si>
  <si>
    <t>CHAQUETA  MANGA CORTA DAMA</t>
  </si>
  <si>
    <t xml:space="preserve">TORNAMESA PARA DJ    </t>
  </si>
  <si>
    <t>LAZO INFANTIL</t>
  </si>
  <si>
    <t>CHAQUETA CON CAPOTA</t>
  </si>
  <si>
    <t>TRIPODE  PARA  CAMARA</t>
  </si>
  <si>
    <t>MICROFONO</t>
  </si>
  <si>
    <t>CHAQUETA DAMA</t>
  </si>
  <si>
    <t xml:space="preserve">VIDEO BEAM </t>
  </si>
  <si>
    <t xml:space="preserve">MICROFONO PLASTICO </t>
  </si>
  <si>
    <t>CHAQUETA EN JEAN DAMA</t>
  </si>
  <si>
    <t>WAFLERA</t>
  </si>
  <si>
    <t xml:space="preserve">MINI  CARRO </t>
  </si>
  <si>
    <t>CHAQUETA HOMBRE</t>
  </si>
  <si>
    <t xml:space="preserve">MUÑECA CON ACCESORIOS </t>
  </si>
  <si>
    <t>CHAQUETA PARA NIÑA</t>
  </si>
  <si>
    <t>MUÑECO / MUÑECA</t>
  </si>
  <si>
    <t>CHAQUETA PARA NIÑO</t>
  </si>
  <si>
    <t>MUÑECO INFLABLE</t>
  </si>
  <si>
    <t>CHAQUETA REFLECTIVA</t>
  </si>
  <si>
    <t>PAQUETE DE MOTOS</t>
  </si>
  <si>
    <t>CHAQUETA ROMPEVIENTOS</t>
  </si>
  <si>
    <t>PAQUETE PELOTAS</t>
  </si>
  <si>
    <t>CHAQUETA SIN MANGA</t>
  </si>
  <si>
    <t>PATINETA</t>
  </si>
  <si>
    <t>CHAQUETA UNISEX</t>
  </si>
  <si>
    <t xml:space="preserve">PEINETA </t>
  </si>
  <si>
    <t>CONJUNTO DAMA</t>
  </si>
  <si>
    <t>PELUCHE</t>
  </si>
  <si>
    <t>CONJUNTO PIJAMA DAMA</t>
  </si>
  <si>
    <t>RELOJ DE JUGUETE</t>
  </si>
  <si>
    <t>CONJUNTO SUDADERA</t>
  </si>
  <si>
    <t xml:space="preserve">RELOJ INFANTIL </t>
  </si>
  <si>
    <t>CONJUNTO NIÑA</t>
  </si>
  <si>
    <t>RESORTE</t>
  </si>
  <si>
    <t>CROP TOP DAMA</t>
  </si>
  <si>
    <t>ROMPECABEZAS</t>
  </si>
  <si>
    <t>ENTERIZO CORTO DAMA</t>
  </si>
  <si>
    <t>SET  DE  BELLEZA  PARA NIÑAS</t>
  </si>
  <si>
    <t>ENTERIZO LARGO DAMA</t>
  </si>
  <si>
    <t>SET  JUGUETE  DE  COMIDA  RAPIDA</t>
  </si>
  <si>
    <t>FAJA AJUSTABLE DAMA</t>
  </si>
  <si>
    <t>SET BELLEZA</t>
  </si>
  <si>
    <t xml:space="preserve">FALDA </t>
  </si>
  <si>
    <t>SET CASTILLO PRINCESA</t>
  </si>
  <si>
    <t>FALDA JEAN</t>
  </si>
  <si>
    <t xml:space="preserve">SET DE COCINA   </t>
  </si>
  <si>
    <t>GORRA</t>
  </si>
  <si>
    <t xml:space="preserve">SET DE MAQUILLAJE   </t>
  </si>
  <si>
    <t>GORRA MALLA AJUSTABLE</t>
  </si>
  <si>
    <t>SET JUEGO PLASTILINA</t>
  </si>
  <si>
    <t>GORRA UNISEX</t>
  </si>
  <si>
    <t xml:space="preserve">SET JUEGO TE CERAMICA </t>
  </si>
  <si>
    <t>GORRO DE BAÑO</t>
  </si>
  <si>
    <t xml:space="preserve">SET JUEGO UÑAS </t>
  </si>
  <si>
    <t>GORRO PARA NIÑO</t>
  </si>
  <si>
    <t>SET JUGUETE MADERA</t>
  </si>
  <si>
    <t xml:space="preserve">GUANTE ADULTO PARA MOTOCICLETA </t>
  </si>
  <si>
    <t xml:space="preserve">SET JUGUETE TIPO MOTO </t>
  </si>
  <si>
    <t xml:space="preserve">GUANTE PARA DAMA </t>
  </si>
  <si>
    <t>SET WALKIE TALKIE</t>
  </si>
  <si>
    <t>GUANTE PARA NIÑO</t>
  </si>
  <si>
    <t>TROMPO VOLADOR</t>
  </si>
  <si>
    <t xml:space="preserve">GUANTES DE LANA </t>
  </si>
  <si>
    <t>ZAPATO TIPO PATIN</t>
  </si>
  <si>
    <t>GUANTES DE PROTECCION INDUSTRIAL</t>
  </si>
  <si>
    <t>GUANTES EXFOLIANTES</t>
  </si>
  <si>
    <t>GUANTES PARA ADULTO</t>
  </si>
  <si>
    <t>IMPERMEABLE INFANTIL</t>
  </si>
  <si>
    <t xml:space="preserve">JEANS  PARA  HOMBRE  </t>
  </si>
  <si>
    <t xml:space="preserve">JEANS  PARA CABALLERO    </t>
  </si>
  <si>
    <t xml:space="preserve">JEANS PARA DAMA </t>
  </si>
  <si>
    <t xml:space="preserve">LEGGINS PARA DAMA </t>
  </si>
  <si>
    <t xml:space="preserve">MEDIA  PARA DAMA    </t>
  </si>
  <si>
    <t xml:space="preserve">MEDIA BALETA </t>
  </si>
  <si>
    <t>MEDIA INFANTIL</t>
  </si>
  <si>
    <t>MEDIA PARA BEBE</t>
  </si>
  <si>
    <t>MEDIA PARA NIÑA</t>
  </si>
  <si>
    <t>MEDIA PARA NIÑO</t>
  </si>
  <si>
    <t>MEDIA TOBILLERA</t>
  </si>
  <si>
    <t>MEDIA TOBILLERA  PARA HOMBRE</t>
  </si>
  <si>
    <t>MEDIA TOBILLERA PARA DAMA</t>
  </si>
  <si>
    <t xml:space="preserve">MEDIA UNISEX </t>
  </si>
  <si>
    <t xml:space="preserve">PANTALON  PARA DAMA </t>
  </si>
  <si>
    <t>PANTALON MOLDEADOR TERMICO</t>
  </si>
  <si>
    <t xml:space="preserve">PANTALON PARA HOMBRE  </t>
  </si>
  <si>
    <t xml:space="preserve">PANTALON SUDADERA </t>
  </si>
  <si>
    <t>PANTALON SUDADERA INFANTIL</t>
  </si>
  <si>
    <t xml:space="preserve">PANTALONETA </t>
  </si>
  <si>
    <t>PANTALONETA PARA DAMA</t>
  </si>
  <si>
    <t xml:space="preserve">PANTY    </t>
  </si>
  <si>
    <t>PANTY TIPO CACHETERO</t>
  </si>
  <si>
    <t>PASHMINA</t>
  </si>
  <si>
    <t>PIJAMA INFANTIL</t>
  </si>
  <si>
    <t xml:space="preserve">PIJAMA PARA DAMA    </t>
  </si>
  <si>
    <t>PIJAMA TIPO BATA</t>
  </si>
  <si>
    <t xml:space="preserve">SACO  INFANTIL UNISEX  </t>
  </si>
  <si>
    <t>SACO PARA DAMA</t>
  </si>
  <si>
    <t>SACO PARA HOMBRE</t>
  </si>
  <si>
    <t xml:space="preserve">SALIDA DE BAÑO </t>
  </si>
  <si>
    <t>SET  DE  PIJAMA  PARA  DAMA</t>
  </si>
  <si>
    <t xml:space="preserve">SET DE ROPA INTERIOR PARA DAMA </t>
  </si>
  <si>
    <t>SET POR DOS PIEZAS CHAQUETA Y PANTALON CABALLERO</t>
  </si>
  <si>
    <t xml:space="preserve">SHORT PARA DAMA  </t>
  </si>
  <si>
    <t>TOP PARA DAMA</t>
  </si>
  <si>
    <t>VESTIDO PARA DAMA</t>
  </si>
  <si>
    <t>CATEGORIA</t>
  </si>
  <si>
    <t>SUBCATEGORIA</t>
  </si>
  <si>
    <r>
      <t>Número DIM</t>
    </r>
    <r>
      <rPr>
        <sz val="8"/>
        <color rgb="FFFFFFFF"/>
        <rFont val="Arial"/>
        <family val="2"/>
      </rPr>
      <t> </t>
    </r>
  </si>
  <si>
    <r>
      <t>Descripción de Bienes o Mercancía</t>
    </r>
    <r>
      <rPr>
        <sz val="8"/>
        <color rgb="FFFFFFFF"/>
        <rFont val="Arial"/>
        <family val="2"/>
      </rPr>
      <t> </t>
    </r>
  </si>
  <si>
    <r>
      <t>Cantidad</t>
    </r>
    <r>
      <rPr>
        <sz val="8"/>
        <color rgb="FFFFFFFF"/>
        <rFont val="Arial"/>
        <family val="2"/>
      </rPr>
      <t> </t>
    </r>
  </si>
  <si>
    <r>
      <t>Valor</t>
    </r>
    <r>
      <rPr>
        <sz val="8"/>
        <color rgb="FFFFFFFF"/>
        <rFont val="Arial"/>
        <family val="2"/>
      </rPr>
      <t> </t>
    </r>
  </si>
  <si>
    <r>
      <t>Observaciones</t>
    </r>
    <r>
      <rPr>
        <sz val="8"/>
        <color rgb="FFFFFFFF"/>
        <rFont val="Arial"/>
        <family val="2"/>
      </rPr>
      <t> </t>
    </r>
  </si>
  <si>
    <t>43881100116 </t>
  </si>
  <si>
    <t>RELOJ DIGITAL SIN MARCA, CON LEYENDA MACAMON COLOR, WATCH SMART, PAIS DE ORIGEN CHINA. </t>
  </si>
  <si>
    <t>567.104,00  </t>
  </si>
  <si>
    <r>
      <t> </t>
    </r>
    <r>
      <rPr>
        <sz val="8"/>
        <color rgb="FF000000"/>
        <rFont val="Courier New"/>
        <family val="3"/>
      </rPr>
      <t>Verificada 14/12/2023 </t>
    </r>
  </si>
  <si>
    <t>43881100188 </t>
  </si>
  <si>
    <t>LLAVERO COLGANTE PELUCHE SIN MARCA, SIN COMPOSICIÓN SIN REFERENCIA DIFERENTES COLORES PROCEDENCIA EXTRANJERA--- </t>
  </si>
  <si>
    <t> 17.212.900,00  </t>
  </si>
  <si>
    <r>
      <t>  </t>
    </r>
    <r>
      <rPr>
        <sz val="8"/>
        <color rgb="FF000000"/>
        <rFont val="Courier New"/>
        <family val="3"/>
      </rPr>
      <t>Verificada 14/12/2023 </t>
    </r>
  </si>
  <si>
    <t>43881100206 </t>
  </si>
  <si>
    <t>JUGUETE PUSH POP IT ANTIESTRES, DIFERENTES ESTILOS Y COLORES, SIN MARCA, SIN COMPOSICIÓN, SIN REFERENCIA; DE PROCEDENCIA EXTRANJERA----- </t>
  </si>
  <si>
    <t>  4.636.400,00  </t>
  </si>
  <si>
    <t>43881100207 </t>
  </si>
  <si>
    <t>RELOJ DE PULSO DIGITAL MARCA ASAHI, REFERENCIA M-556 PAIS DE ORIGEN CHINA-- </t>
  </si>
  <si>
    <t>  1.263.500,00  </t>
  </si>
  <si>
    <t>43881100208 </t>
  </si>
  <si>
    <t>INFLADOR ELÉCTRICO DE GLOBOS, SIN MARCA, REFERENCIA SEGÚN CAJA 73005, VOLTAJE AC 200V-240V, FRECUENCIA 50HZ/60 HZ 600W, SIN VERIFICAR SU FUNCIONAMIENTO CON SU RESPECTIVO CABLE PARA SU NORMAL FUNCIONAMIENTO PAÍS DE ORIGEN CHINA SEGÚN EMPAQUE </t>
  </si>
  <si>
    <t>  5.371.680,00  </t>
  </si>
  <si>
    <t>JUGUETE PUSH POP IT ANTIESTRES, SIN MARCA, DIFERENTES ESTILOS Y COLORES SIN REFERENCIA SIN COMPOSICIÓN, DE PROCEDENCIA EXTRANJERA </t>
  </si>
  <si>
    <t>  3.477.300,00  </t>
  </si>
  <si>
    <t>43881100210 </t>
  </si>
  <si>
    <t>RELOJ DE PULSO DIGITAL MARCA ASAHI, REFERENCIA M-556 PAIS DE ORIGEN CHINA </t>
  </si>
  <si>
    <t>  1.895.250,00  </t>
  </si>
  <si>
    <t>43881100628 </t>
  </si>
  <si>
    <t>CALZADO TIPO CHANCLA PARA ADULTO MARCA NIKE, SIN REFERNCIA, SIN COMPOSICION VISIBLE, DIFERENTES TALLAS Y COLORES PAIS DE ORIGEN VIETNAM </t>
  </si>
  <si>
    <t> 23.316.755,00  </t>
  </si>
  <si>
    <t> Verificada 13/12/2023 </t>
  </si>
  <si>
    <t>CALZADO TIPO CHANCLA PARA NIÑO MARCA NIKE, SIN REFERENCIA, SIN COMPOSICION VISIBLE, DIFERENTES TALLAS Y COLORES PAIS DE ORIGEN VIETNAM </t>
  </si>
  <si>
    <t>  8.036.250,00  </t>
  </si>
  <si>
    <r>
      <t> </t>
    </r>
    <r>
      <rPr>
        <sz val="8"/>
        <color rgb="FF000000"/>
        <rFont val="Courier New"/>
        <family val="3"/>
      </rPr>
      <t> Verificada 13/12/2023 </t>
    </r>
  </si>
  <si>
    <t>CALZADO TIPO CHANCLA PARA ADULTO MARCA ADIDAS, SIN REFERENCIA, SIN COMPOSICION VISIBLE, DIFERENTES TALLAS  ESTILOS, Y COLORES PAIS DE ORIGEN ITALY </t>
  </si>
  <si>
    <t>  1.821.155,00  </t>
  </si>
  <si>
    <t>CALZADO TIPO CHANCLA PARA ADULTO MARCA PUMA, SIN REFERENCIA, SIN COMPOSICION VISIBLE DIFERENTES TALLAS ESTILOS Y COLORES PAIS DE ORIGEN VIETNAM </t>
  </si>
  <si>
    <t>    537.390,00  </t>
  </si>
  <si>
    <t>CALZADO TIPO CHANCLA PARA ADULTO MARCA CHAMPION, SIN REFERENCIA, SIN COMPOSICION VISIBLE PAIS DE ORIGEN CHINA SEGÚN EMPAQUE, DIFERENTES TALLAS ESTILOS Y COLORES.----- </t>
  </si>
  <si>
    <t> 22.719.655,00  </t>
  </si>
  <si>
    <t>43881100633 </t>
  </si>
  <si>
    <t>CALZADO TIPO SANDALIA (CROCS) CON LEYENDA"SPORT", SIN REFERENCIA, COMPOSICION 100% SINTETICO, DE DIFERENTES COLORES Y TALLAS, PAIS DE ORIGEN CHINA- </t>
  </si>
  <si>
    <t> 48.344.037,00  </t>
  </si>
  <si>
    <t>43881100724 </t>
  </si>
  <si>
    <t>CALZADO TIPO BALETA PARA ADULTO, SIN MARCAS, SIN REFERENCIA, SIN COMPOSICION, DIFERENTES TALLAS, ORIGEN EXTRANJERO, SUELA DE CAUCHO, CAPELLADA Y FORRO TEXTIL--- </t>
  </si>
  <si>
    <t> 59.811.200,00  </t>
  </si>
  <si>
    <t>43881100802 </t>
  </si>
  <si>
    <t>MEDIA TOBILLERA PARA ADULTO, MARCA TEXAS BAR, REFERENCIA LIN-002, COMPOSICION 80% ALGODÓN, 20% SPANDEX, TALLAS 10 - 13 DE PROCEDENCIA EXTRANJERA.----- </t>
  </si>
  <si>
    <t>  2.096.400,00  </t>
  </si>
  <si>
    <t>43881100872 </t>
  </si>
  <si>
    <t>CALZADO TIPO BALETA PARA ADULTO, SIN MARCA SIN REFERENCIA, SIN COMPOSICION DIFERENTES TALLAS ORIGEN EXTRANJERO SUELA DE CAUCHO CAPELLADA Y FORRO TEXTIL----- </t>
  </si>
  <si>
    <t> 43.923.850,00  </t>
  </si>
  <si>
    <t>43881101087 </t>
  </si>
  <si>
    <t>ARETES PARA DAMA, CON LA LEYENDA FASHION JEWELRY, SIN REFERENCIA DE PROCEDENCIA EXTRANJERA----- </t>
  </si>
  <si>
    <t> 20.230.000,00  </t>
  </si>
  <si>
    <t>43881101227 </t>
  </si>
  <si>
    <t>MEDIAS PARA NIÑOS, MARCA: SOCIETEX, REFERENCIA: AE201728 (3.612) PARES, REFERENCIA: AE201729 (1.584) PARES, REFERENCIA: AE201726 (2004) PARES, COMPOSICION PORCENTUAL 75% ALGODON, 25% SPANDEX, PAIS DE ORIGEN TAILANDIA ----- </t>
  </si>
  <si>
    <t> 43.545.600,00  </t>
  </si>
  <si>
    <t>43881101267 </t>
  </si>
  <si>
    <t>ANILLO PARA DAMA, SIN MARCA, SIN REFERENCIA, SIN COMPOSICION VISIBLE, DIFERENTES TAMAÑOS, MERCANCIA DE PROCEDENCIA EXTRANJERA. ----- </t>
  </si>
  <si>
    <t> 20.929.650,00  </t>
  </si>
  <si>
    <t>43881101316 </t>
  </si>
  <si>
    <t>CALZADO TIPO BALETA PARA DAMA, SIN MARCA, SIN COMPOSICION VISIBLE, SIN REFERENCIA, DIFERENTES TALLAS DE PROCEDENCIA EXTRANJERA----- </t>
  </si>
  <si>
    <t>  5.899.000,00  </t>
  </si>
  <si>
    <t>PANTY PARA DAMA MARCA NEW STYLE, COMPOSICION 5% ALGODON 95% POLIESTER REFERENCIA BR-020 DIFERENTES COLORES, TALLA UNICA PAIS DE ORIGEN CHINA----- </t>
  </si>
  <si>
    <t>  2.544.500,00  </t>
  </si>
  <si>
    <t>PIN MATERIA CONSTITUTIVA PLASTICO, DE USO DECORATIVO PARA CALZADO, DIFERENTES ESTILOS COLORES, SIN MARCA, SIN REFERENCIA, SIN COMPOSICION, DE PROCEDENCIA EXTRANJERA----- </t>
  </si>
  <si>
    <t>  8.675.600,00  </t>
  </si>
  <si>
    <t>43881101356 </t>
  </si>
  <si>
    <t>CAJA ORGANIZADORA PARA JOYAS SIN MARCA, SIN REFERENCIA, SIN MODELO, SIN COMPOSICION VISIBLE, DIFERENTES ESTILOS Y COLORES DE PROCEDENCIA EXTRANJERA.----- </t>
  </si>
  <si>
    <t>  5.207.680,00  </t>
  </si>
  <si>
    <t>43881101370 </t>
  </si>
  <si>
    <t>PANTALONETA PARA ADULTO MARCA NIKE SIN COMPOSICION VISIBLE DIFERENTES TALLAS COLORES Y ESTILOS MERCANCIA HECHO EN CHINA----- </t>
  </si>
  <si>
    <t> 22.899.180,00  </t>
  </si>
  <si>
    <t>PANTALONETA PARA ADULTO MARCA ADIDAS SIN COMPOSICION VISIBLE DIFERENTES TALLAS COLORES Y ESTILOS MERCANCIA HECHO EN CHINA----- </t>
  </si>
  <si>
    <t> 18.881.780,00  </t>
  </si>
  <si>
    <t>PANTALONETA PARA NIÑO, MARCA NIKE, COMPOSICION 100% POLIESTER DIFERENTES TALLAS, COLORES Y ESTILOS MERCANCIA DE PROCEDENCIA EXTRANJERA ----- </t>
  </si>
  <si>
    <t>  4.810.500,00  </t>
  </si>
  <si>
    <t>CAMISETA PARA NIÑA, MARCA NIKE SIN COMPOSICION VISIBLE DIFERENTES TALLAS Y COLORES MERCANCIA DE PROCEDENCIA EXTRANJERA----- </t>
  </si>
  <si>
    <t>  5.054.000,00  </t>
  </si>
  <si>
    <t>BERMUDA EN JEANS PARA ADULTO MARCA DSQUARED2, COMPOSICION 97% ALGODON 3% ELASTANO DIFERENTES TALLAS ESTILOS Y COLORES MERCANCIA HECHO EN ITALY- </t>
  </si>
  <si>
    <t>  2.748.200,00  </t>
  </si>
  <si>
    <t>CALZADO TIPO TENI PARA ADULTO MARCA NIKE, SIN COMPOSICION VISIBLE DIFERENTES TALLAS, COLORES Y ESTILOS HECHO EN VIETNAM----- </t>
  </si>
  <si>
    <t> 33.178.723,00  </t>
  </si>
  <si>
    <t>CALZADO TIPO TENI PARA ADULTO MARCA ADIDAS SIN COMPOSICION VISIBLE DIFERENTES TALLAS COLORES Y ESTILOS HECHO EN VIETNAM----- </t>
  </si>
  <si>
    <t>  3.291.187,00  </t>
  </si>
  <si>
    <t>CALZADO TIPO CHANCLA PARA ADULTO MARCA CROCS SIN COMPOSICION VISIBLE DIFERENTES TALLAS Y COLORES HECHO EN VIETNAM----- </t>
  </si>
  <si>
    <t>  6.314.846,00  </t>
  </si>
  <si>
    <t>43881101379 </t>
  </si>
  <si>
    <t>RELOJ DE PULSO DIGITAL MARCA ASAHI REFERENCIA M-556 PAIS DE ORIGEN CHINA.----- </t>
  </si>
  <si>
    <t>  1.768.900,00  </t>
  </si>
  <si>
    <t>43881101410 </t>
  </si>
  <si>
    <t>CALZADO PARA ADULTO MARCA ADIDAS SIN REFERENCIA, SIN COMPOSICION, COLOR NEGRO DE ORIGEN EXTRANJERO- </t>
  </si>
  <si>
    <t>  1.670.830,00  </t>
  </si>
  <si>
    <t>43881101411 </t>
  </si>
  <si>
    <t>CONSOLA DE VIDEO JUEGOS TIPO ARCADE PANDORA PROCEDENCIA EXTRANJERA----- </t>
  </si>
  <si>
    <t>  2.437.940,00  </t>
  </si>
  <si>
    <t>43881101433 </t>
  </si>
  <si>
    <t>CALZADO TIPO BALETA PARA DAMA, SIN MARCA, SIN REFERENCIA, SIN COMPOSICION VISIBLE DIFERENTES TALLAS DE PROCEDENCIA EXTRANJERA----- </t>
  </si>
  <si>
    <t>  1.474.750,00  </t>
  </si>
  <si>
    <t>43881101706 </t>
  </si>
  <si>
    <t>ANILLO PARA DAMA, SIN MARCA, SIN REFERENCIA, SIN COMPOSICION VISIBLE DIFERENTES COLORES DE PROCEDENCIA EXTRANJERA----- </t>
  </si>
  <si>
    <t> 12.152.700,00  </t>
  </si>
  <si>
    <t>43881101750 </t>
  </si>
  <si>
    <t>BISUTERIA TIPO ANILLO SIN MARCA SIN REFERENCIA SIN COMPOSICION DIFERENTES COLORES PROCEDENCIA EXTRANJERA.-- </t>
  </si>
  <si>
    <t> 18.850.188,00  </t>
  </si>
  <si>
    <t>CALZADO TIPO TENI MARCA VANS SIN REFERENCIA, SIN COMPOSICION DIFERENTES TALLAS Y COLORES PROCEDENCIA EXTRANJERA----- </t>
  </si>
  <si>
    <t>    902.328,00  </t>
  </si>
  <si>
    <t>43881101888 </t>
  </si>
  <si>
    <t>GAFA DE SOL; SIN MARCA; PARA ADULTO; CON NUMERO INTERNO WN4034; DIFERENTES ESTILOS Y COLORES; PAIS DE ORIGEN CHINA----- </t>
  </si>
  <si>
    <t>  2.496.360,00  </t>
  </si>
  <si>
    <t>GAFA DE SOL PARA ADULTO; SIN MARCA; CON NUMERO INTERNO PBMV-185 (96 UND) OLY-369 (22 UND) DIFERENTES ESTILOS; TAMAÑOS Y COLORES; DE PROCEDENCIA EXTRANJERA----- </t>
  </si>
  <si>
    <t>  2.454.754,00  </t>
  </si>
  <si>
    <t>GAFA PARA ADULTO; MARCA HAILONG; NUMERO INTERNO 21919; DIFERENTES ESTILOS Y COLORES; DE PROCEDENCIA EXTRANJERA- </t>
  </si>
  <si>
    <t>  1.497.816,00  </t>
  </si>
  <si>
    <t>43881101891 </t>
  </si>
  <si>
    <t>RODILLERA MARCA NASUS REFERENCIA XXP-14 TALLA UNICA SEXO: UNISEX COMPOSICION PORCENTUAL 50% NEOPRENO 25% PLASTICO 25% METAL; TIPO DE TEJIDO DE PUNTO USO: DOMESTICO. PAIS DE ORIGEN CHINA.--- </t>
  </si>
  <si>
    <t>    841.950,00  </t>
  </si>
  <si>
    <t>43881101904 </t>
  </si>
  <si>
    <t>CONJUNTO DEPORTIVO PARA DAMA POR 3 PIEZAS, MARCA CALVIN KLEIN, SIN REFERENCIA, SIN COMPOSICION VISIBLE, DE PROCEDENCIA EXTRANJERA----- </t>
  </si>
  <si>
    <t>  4.166.940,00  </t>
  </si>
  <si>
    <t>BOXER PARA CABELLERO, MARCA CALVIN KLEIN, SIN REFERENCIA, COMPOSICION 93% ALGODON 7% ELASTANO, DE PROCEDENCIA EXTRANJERA ----- </t>
  </si>
  <si>
    <t>  3.151.776,00  </t>
  </si>
  <si>
    <t>BOXER PARA DAMA, MARCA CALVIN KLEIN, SIN REFERENCIA, COMPOSICION 93% ALGODON 7% ELASTANO, DE PROCEDENCIA EXTRANJERA----- </t>
  </si>
  <si>
    <t>  2.363.832,00  </t>
  </si>
  <si>
    <t>43881101908 </t>
  </si>
  <si>
    <t>GORRAS PARA NIÑOS DE DIFERENTES TEMATICAS Y FIGURAS REPRESENTATIVAS DE DISNEY, SIN REFERENCIA, SIN COMPOSICION DE DIFERENTES COLORES DE PROCEDENCIA EXTRANJERA.----- </t>
  </si>
  <si>
    <t> 10.694.592,00  </t>
  </si>
  <si>
    <t>MOCHILA DE DIFERENTES TEMATICAS Y FIGURAS REPRESENTATIVAS DE LA DISNEY, SIN REFERENCIA, SIN COMPOSICION DE DIFERENTES COLORES DE PROCEDENCIA EXTRANJERA.----- </t>
  </si>
  <si>
    <t>    222.312,00  </t>
  </si>
  <si>
    <t>MOCHILA DE DIFERENTES MARCAS Y COLORES, SIN REFERENCIA, SIN COMPOSICION, MARCA ADIDAS (05) UND, NIKE (03) UND, GUCCI (02) UND, PUMA (02) UND, TOMMY HILFIGER (03) UND DE PROCEDENCIA EXTRANJERA.----- </t>
  </si>
  <si>
    <t>    277.890,00  </t>
  </si>
  <si>
    <t>43881101916 </t>
  </si>
  <si>
    <t>BOXER PARA HOMBRE, MARCA CALVIN KLEIN, SIN REFERENCIA, COMPOSICION ALGODON 93% ELASTANO 7%, DIFERENTES TALLAS Y COLORES, MERCANCIA DE PROCEDENCIA EXTRANJERA----- </t>
  </si>
  <si>
    <t>  4.727.664,00  </t>
  </si>
  <si>
    <t>BOXER PARA DAMA, MARCA CLAVIN KLEIN, SIN REFERENCIA, COMPOSICION ALGODON 93% ELASTANO 7%, DIFERENTES TALLAS Y COLORES, MERCANCIA DE PROCEDENCIA EXTRANJERA----- </t>
  </si>
  <si>
    <t>  1.575.888,00  </t>
  </si>
  <si>
    <t>CONJUNTO DEPORTIVO PARA DAMA, MARCA CALVIN KLEIN, SIN REFERENCIA, 3 PIEZAS (PANTALONETA-INTERIOR-TOP) SIN COMPOSICION DIFERENTES TALLAS Y COLORES, MERCANCIA DE PROCEDENCIA EXTRANJERA----- </t>
  </si>
  <si>
    <t>  3.333.552,00  </t>
  </si>
  <si>
    <t>43881101933 </t>
  </si>
  <si>
    <t>PANTY PARA NIÑA, MARCADO CON LA LEYENDA SYLVANIA ANGEL GIRL, SIN COMPOSICION VISIBLE, DIFERENTES TALLAS Y ESTILOS, DE PROCEDENCIA EXTRANJERA----- </t>
  </si>
  <si>
    <t> 13.669.700,00  </t>
  </si>
  <si>
    <t>RELOJ PARA NIÑO, MARCADO CON LA LEYENDA BEN 10, SIN REFERENCIA, SIN MODELO, SIN COMPOSICION VISIBLE, DIFERENTES COLORES, DE PROCEDENCIA EXTRANJERA.----- </t>
  </si>
  <si>
    <t>  2.790.090,00  </t>
  </si>
  <si>
    <t>43881101959 </t>
  </si>
  <si>
    <t>GORRAS DEPORTIVAS PARA ADULTO DE DIFERENTES, COLORES Y MEDIAS CON LA LEYENDA NY ``47 CAPTAIN`` COMPOSICION (85% ACRYLIQUE/15%LANA) RN #70547- CA # 54267, HECHO EN CHINA SEGUN ETIQUETA.----- </t>
  </si>
  <si>
    <t>  4.120.155,00  </t>
  </si>
  <si>
    <t>GORRAS DEPORTIVAS PARA ADULTO DE DIFERENTES, COLORES Y MEDIAS CON LA LEYENDA LA ``47 CAPTAIN`` COMPOSICION (85% ACRYLIQUE/5% LANA) RN # 70547 - CA #54267, HECHO EN CHINA SEGUN ETIQUETA.----- </t>
  </si>
  <si>
    <t>  2.042.470,00  </t>
  </si>
  <si>
    <t>43881101973 </t>
  </si>
  <si>
    <t>CAMARA INTELIGENTE, SIN MARCA, SIN REFERENCIA, USO PARA SER INSTALADA EN VEHICULOS O EL HOGAR, CONECTIVIDAD POR MEDIO DE WIFI PAIS DE ORIGEN CHINA.----- </t>
  </si>
  <si>
    <t> 17.397.828,00  </t>
  </si>
  <si>
    <t>43881101975 </t>
  </si>
  <si>
    <t>CALZADO TIPO CHANCLA PARA ADULTO; MARCA YAMUDA; SIN COMPOSICION VISIBLE; SIN REFERENCIA; DIFERENTES TALLAS; ESTILOS Y COLORES; PAIS DE ORIGEN CHINA.----- </t>
  </si>
  <si>
    <t>  5.947.584,00  </t>
  </si>
  <si>
    <t>43881101976 </t>
  </si>
  <si>
    <t>BALETAS PARA DAMA, SIN MARCA VISIBLE, SIN REFERENCIA, SIN COMPOSICION, DIFERENTES TALLAS Y COLORES, DE ORIGEN EXTRANJERO----- </t>
  </si>
  <si>
    <t>  2.949.500,00  </t>
  </si>
  <si>
    <t>43881101980 </t>
  </si>
  <si>
    <t>IMPERMEABLE PARA USO CORPÒRAL - MOTOCICLISTAS, SIN MARCA, SIN REFERENCIA, DIFERENTES TALLAS Y COLORES, COMPUESTO POR (CAMISA, PANTALON Y BOTAS), MATERIAL CONSTITUTIVO PLASTICO, DE PROCEDENCIA EXTRANJERA----- </t>
  </si>
  <si>
    <t>  9.960.000,00  </t>
  </si>
  <si>
    <t>  </t>
  </si>
  <si>
    <t>43881102001 </t>
  </si>
  <si>
    <t>RIÑONERA PARA ADULTO MARCA NIKE, DIFERENTES COLORES Y ESTILOS, TALLA UNICA, PROCEDENCIA EXTRANJERA----- </t>
  </si>
  <si>
    <t> 13.587.339,00  </t>
  </si>
  <si>
    <t>RIÑONERA PARA ADULTO MARCA ADIDAS, DIFERENTES COLORES Y ESTILOS, TALLA UNICA, PROCEDENCIA EXTRANJERA----- </t>
  </si>
  <si>
    <t>  2.119.650,00  </t>
  </si>
  <si>
    <t>43881102007 </t>
  </si>
  <si>
    <t>JUGUETE RELAJANTE TIPO SLIME PARA NIÑO, CON LEYENDA SEGUN CAJA CRYSTAL MUD, REFERECIA 2D-6931, LOTE 06062021-DD11, REGISTRO SIC Nº 901152036, DIFERENTES COLORES, PAIS DE ORIGEN CHINA.----- </t>
  </si>
  <si>
    <t>  6.063.730,00  </t>
  </si>
  <si>
    <t>JUGUETE RELAJANTE TIPO SLIME PARA NIÑO, CON LEYENDA SEGUN CAJA CRYSTAL MUD, REFERENCIA 2D-3714, LOTE 06062021-DD11, REGISTRO SIC Nº 901152036, DIFERENTES COLORES PAIS DE ORIGEN CHINA----- </t>
  </si>
  <si>
    <t>  1.166.982,00  </t>
  </si>
  <si>
    <t>JUGUETE RELAJANTE TIPO SLIME PARA NIÑO, CON LEYENDA (M) REFERENCIA 2D-3405, LOTE 06062021-DD11, REGISTRO SIC Nº 901152036, DIFERENTES COLORES PAIS DE ORIGEN CHINA----- </t>
  </si>
  <si>
    <t>  6.109.494,00  </t>
  </si>
  <si>
    <t>43881102025 </t>
  </si>
  <si>
    <t>BOXER PARA HOMBRE MARCA CALVIN KLEIN, DIFERENTES TALLAS Y COLORES, COMPOSICION 91% ALGODON, 9% ELASTANO, PAIS ORIGEN USA----- </t>
  </si>
  <si>
    <t> 12.709.339,00  </t>
  </si>
  <si>
    <t>BOXER PARA HOMBRE MARCA CALVIN KLEIN, DIFERENTES TALLAS Y COLORES, SIN COMPOSICION, PAIS DE ORIGEN USA----- </t>
  </si>
  <si>
    <t>  7.142.921,00  </t>
  </si>
  <si>
    <t>43881102031 </t>
  </si>
  <si>
    <t>CALZADO DEPORTIVO PARA ADULTO EN LAS MARCAS: GUCCI (24 PARES), NEW BALANCE (24 PARES), SIN COMPOSICION, SIN REFERENCIA, DIFERENTES TALLAS, ESTILOS Y COLORES DE PROCEDENCIA EXTRANJERA----- </t>
  </si>
  <si>
    <t>  3.897.216,00  </t>
  </si>
  <si>
    <t>43881102032 </t>
  </si>
  <si>
    <t>CALZADO PARA ADULTO MARCA CROCS, SIN REFERENCIA, SIN COMPOSICION DIFERENTES TALLAS PROCEDENCIA EXTRANJERA--- </t>
  </si>
  <si>
    <t>  3.025.600,00  </t>
  </si>
  <si>
    <t>43881102033 </t>
  </si>
  <si>
    <t>BOXER PARA HOMBRE MARCA CALVIN KLEIN, DIFERENTES TALLAS Y COLORES, COMPOSICION 91% POLINAMIDE/NYLON, 9% ELASTANO/SPANDEX, PROCEDENCIA EXTRANJERA----- </t>
  </si>
  <si>
    <t>  5.975.141,00  </t>
  </si>
  <si>
    <t>BOXER PARA HOMBRE MARCA CALVIN KLEIN, DIFERENTES TALLAS Y COLORES, SIN COMPOSICION, PAIS DE ORIGEN CHINA----- </t>
  </si>
  <si>
    <t>  9.459.018,00  </t>
  </si>
  <si>
    <t>43881102037 </t>
  </si>
  <si>
    <t>CALZADO DEPORTIVO, MARCA NEW BALANCE, EN DIFERENTES TALLAS Y COLORES, MERCANCIA DE PROCEDENCIA EXTRANJERA-- </t>
  </si>
  <si>
    <t> 13.233.080,00  </t>
  </si>
  <si>
    <t>CALZADO DEPORTIVO PARA NIÑOS, MARCA NEW BALANCE, EN DIFERENTES TALLAS Y COLORES, MERCANCIA DE PROCEDENCIA EXTRANJERA----- </t>
  </si>
  <si>
    <t>  7.472.280,00  </t>
  </si>
  <si>
    <t>43881102042 </t>
  </si>
  <si>
    <t>JUGUETE TIPO CANICA, SIN MARA, SIN REFERENCIA, DIFERENTES COLORES, DE PROCEDENCIA EXTRANJERA----- </t>
  </si>
  <si>
    <t> 12.657.468,00  </t>
  </si>
  <si>
    <t>43881102043 </t>
  </si>
  <si>
    <t>ELECTRODOMESTICO TIPO CALENTADOR DE AGUA, SIN MARCA, SIN REFERENCIA, SIN COMPOSICION, DE PROCEDENCIA EXTRANJERA.----- </t>
  </si>
  <si>
    <t>  1.605.560,00  </t>
  </si>
  <si>
    <t>JUGUETE ANTIESTRES TIPO PUSH POP IT, SIN MARCA, SIN REFERENCIA, SIN COMPOSICION, DE PROCEDENCIA EXTRANJERA.- </t>
  </si>
  <si>
    <t> 13.479.000,00  </t>
  </si>
  <si>
    <t>43881102045 </t>
  </si>
  <si>
    <t>CALENTADOR DE AGUA SIN MARCA, SIN REF SIN COMPOSICION DE PROCEDENCIA EXTRANJERA----- </t>
  </si>
  <si>
    <t>  1.527.240,00  </t>
  </si>
  <si>
    <t>CUCHARAS PARA EL HOGAR SIN MARCA SIN REF SIN COMPOSICION PROCEDENCIA EXTRANJERA----- </t>
  </si>
  <si>
    <t>  8.548.916,00  </t>
  </si>
  <si>
    <t>43881102047 </t>
  </si>
  <si>
    <t>MEMORIA MICRO SD, MARCA KINGSTON, CON CAPACIDAD DE ALMACENAMIENTO ASI; 201 UNIDADES DE 8GB, 297 UNIDADES DE 4GB, 01 UNIDAD DE 16GB, 01 UNIDAD DE 32GB, PAIS DE ORIGEN TAIWAN----- </t>
  </si>
  <si>
    <t>  7.055.500,00  </t>
  </si>
  <si>
    <t>43881102051 </t>
  </si>
  <si>
    <t>CAMARA WEB PARA COMPUTADOR, SIN MARCA, SIN REFERENCIA, DE PROCEDENCIA EXTRANJERA.----- </t>
  </si>
  <si>
    <t>  5.687.946,00  </t>
  </si>
  <si>
    <t>43881102059 </t>
  </si>
  <si>
    <t>PARLANTE, USO DOMESTICO REPRODUCIR MUSICA, SIN MARCA, SIN REFERENCIA VISIBLE, DIFERENTES COLORES, MERCANCIA DE PROCEDENCIA EXTRANJERA----- </t>
  </si>
  <si>
    <t>    211.232,00  </t>
  </si>
  <si>
    <t>RELOJ DE PULSO, SIN MARCA, SIN REFERENCIA, DIFERENTES ESTILOS Y COLORES, MERCANCIA DE PROCEDENCIA EXTRANJERA- </t>
  </si>
  <si>
    <t>  4.155.100,00  </t>
  </si>
  <si>
    <t>43881102061 </t>
  </si>
  <si>
    <t>CONJUNTO DEPORTIVO (CAMISETA Y PANTALONETA) PARA HOMBRE MARCA NEW BALANCE, DIFERENTES TALLAS ESTILOS Y COLORES, COMPOSICION 100% POLIESTER, PAIS ORIGEN TAILANDIA----- </t>
  </si>
  <si>
    <t>    813.312,00  </t>
  </si>
  <si>
    <t>CONJUNTO DEPORTIVO (CAMISETA Y PANTALONETA) PARA HOMBRE MARCA ADIDAS, DIFERENTES TALLAS ESTILOS Y COLORES, COMPOSICION 100% POLIESTER, PAIS ORIGEN TAILANDIA----- </t>
  </si>
  <si>
    <t>  6.777.600,00  </t>
  </si>
  <si>
    <t>CONJUNTO DEPORTIVO (CAMISETA Y PANTALONETA) PARA HOMBRE MARCA NIKE, DIFERENTES TALLAS ESTILOS Y COLORES, COMPOSICION 100% POLIESTER, PAIS ORIGEN TAILANDIA----- </t>
  </si>
  <si>
    <t>  5.919.104,00  </t>
  </si>
  <si>
    <t>CONJUNTO DEPORTIVO (CAMISETA Y PANTALONETA) PARA HOMBRE MARCA PUMA, DIFERENTES TALLAS ESTILOS Y COLORES, COMPOSICION 100% POLIESTER, PAIS ORIGEN TAILANDIA----- </t>
  </si>
  <si>
    <t>  1.445.888,00  </t>
  </si>
  <si>
    <t>CONJUNTO DEPORTIVO (CAMISETA Y PANTALONETA) PARA HOMBRE MARCA UMBRO, DIFERENTES TALLAS ESTILOS Y COLORES, COMPOSICION 100% POLIESTER, PAIS ORIGEN TAILANDIA----- </t>
  </si>
  <si>
    <t>    677.760,00  </t>
  </si>
  <si>
    <t>CONJUNTO DEPORTIVO (CAMISETA Y PANTALONETA) PARA HOMBRE, MARCA TS SPORT, TALLA L, COLOR AMARILLO Y NEGRO, COMPOSICION 100% POLIESTER, PAIS ORIGEN CHINA--- </t>
  </si>
  <si>
    <t>     45.184,00  </t>
  </si>
  <si>
    <t>CONJUNTO DEPORTIVO (CAMISETA Y PANTALONETA) PARA NIÑO, MARCA UMBRO, DIFERENTES TALLAS ESTILOS Y COLORES, COMPOSICION 100% POLIESTER, PROCEDENCIA EXTRANJERA----- </t>
  </si>
  <si>
    <t>    542.208,00  </t>
  </si>
  <si>
    <t>43881102062 </t>
  </si>
  <si>
    <t>MEMORIA USB, USO O FUNCION DE ALMACENAMIENTO DE DATOS, MARCA DG, SIN REFERENCIA DE PROCEDENCIA EXTRANJERA.----- </t>
  </si>
  <si>
    <t> 10.333.000,00  </t>
  </si>
  <si>
    <t>43881102063 </t>
  </si>
  <si>
    <t>CALZADO DEPORTIVO PARA ADULTO MARCA NEW BALANCE, DIFERENTES ESTILOS, TALLAS Y COLORES, SIN COMPOSICION PROCEDENCIA EXTRANJERA----- </t>
  </si>
  <si>
    <t>  7.467.238,00  </t>
  </si>
  <si>
    <t>CALZADO DEPORTIVO PARA ADULTO MARCA NIKE, DIFERENTES ESTILOS TALLAS Y COLORES, SIN COMPOSICION, PROCEDENCIA EXTRANJERA----- </t>
  </si>
  <si>
    <t>  6.283.845,00  </t>
  </si>
  <si>
    <t>CALZADO DEPORTIVO PARA ADULTO MARCA ADIDAS, DIFERENTES ESTILOS TALLAS Y COLORES, SIN COMPOSICION, PROCEDENCIA EXTRANJERA----- </t>
  </si>
  <si>
    <t>  3.620.112,00  </t>
  </si>
  <si>
    <t>CALZADO DEPORTIVO PARA ADULTO MARCA DIESEL DIFERENTES TALLAS ESTILOS Y COLORES, SIN COMPOSICION, PROCEDENCIA EXTRANJERA----- </t>
  </si>
  <si>
    <t>    808.929,00  </t>
  </si>
  <si>
    <t>CALZADO DEPORTIVO PARA ADULTO MARCA LE COQ SPORTIF DIFERENTES TALLAS ESTILOS Y COLORES, SIN COMPOSICION, PROCEDENCIA EXTRANJERA----- </t>
  </si>
  <si>
    <t>    473.229,00  </t>
  </si>
  <si>
    <t>CALZADO DEPORTIVO PARA ADULTO MARCA LACOSTE DIFERENTES ESTILOS TALLAS Y COLORES, SIN COMPOSICION, PROCEDENCIA EXTRANJERA----- </t>
  </si>
  <si>
    <t>  1.169.307,00  </t>
  </si>
  <si>
    <t>CALZADO DEPORTIVO PARA ADULTO MARCA UNDER ARMOUR DIFERENTES ESTILOS TALLAS Y COLORES, SIN COMPOSICION, PROCEDENCIA EXTRANJERA----- </t>
  </si>
  <si>
    <t>    808.738,00  </t>
  </si>
  <si>
    <t>43881102065 </t>
  </si>
  <si>
    <t>RUEDA EJERCICIO ABDOMINAL, CON LEYENDA YANYI SPORT, REFERENCIA YY-1601 PAIS DE ORIGEN: CHINA-- </t>
  </si>
  <si>
    <t>  7.884.300,00  </t>
  </si>
  <si>
    <t>43881102069 </t>
  </si>
  <si>
    <t>MEDIAS PARA ADULTO, MARCA TEXAS BAR, COMPOSICION 80% ALGODON 20% SPANDEX, REF: LIN-002, DIFERENTES TALLAS, PAIS DE ORIGEN EXTRANJERO----- </t>
  </si>
  <si>
    <t> 14.541.600,00  </t>
  </si>
  <si>
    <t>BOXER PARA ADULTO, MARCA KALVIN KLEIN, SIN COMPOSICION VISIBLE, SIN REFERENCIA, DIFERENTES TALLAS, ESTILOS Y COLORES, PAIS DE ORIGEN EXTRANJERO----- </t>
  </si>
  <si>
    <t>  1.641.550,00  </t>
  </si>
  <si>
    <t>43881102070 </t>
  </si>
  <si>
    <t>ARETES PARA DAMA, SIN MARCA, SIN REFERENCIA, LEYENDA FASHION JEWELRY, PRESENTACION CARTON POR 6 PARES, PAIS DE ORIGEN CHINA. ----- </t>
  </si>
  <si>
    <t> 18.207.000,00  </t>
  </si>
  <si>
    <t>RELOJ DIGITAL PARA ADULTO, MARCA ASAHI, REFERENCIA M-556, RESISTENTE AL AGUA, PAIS DE ORIGEN CHINA.----- </t>
  </si>
  <si>
    <t>    679.350,00  </t>
  </si>
  <si>
    <t>GLOBOS METALIZADOS PARA FIESTAS, MOTIVO NUMEROS PARA CUMPLEAÑOS, DIFERENTES COLORES Y DISEÑOS, SIN MARCA, SIN REFERENCIA, PAIS DE ORIGEN CHINA.-- </t>
  </si>
  <si>
    <t>    287.840,00  </t>
  </si>
  <si>
    <t>43881102071 </t>
  </si>
  <si>
    <t>ARETES PARA DAMA, SIN MARCA, SIN REFERENCIA, LEYENDA FASHION JEWELRY, PRESENTACION CARTON POR 6 PARES, PAIS DE ORIGEN CHINA. </t>
  </si>
  <si>
    <t> 17.984.470,00  </t>
  </si>
  <si>
    <t>RELOJ DIGITAL PARA ADULTO, MARCA ASAHI, REFERENCIA M-556, RESISTENTE AL AGUA, PAIS DE ORIGEN CHINA. </t>
  </si>
  <si>
    <t>GLOBOS METALIZADOS PARA FIESTAS, MOTIVO NUMEROS PARA CUMPLEAÑOS, DIFERENTES COLORES Y DISEÑOS, SIN MARCA, SIN REFERENCIA, PAIS DE ORIGEN CHINA. </t>
  </si>
  <si>
    <t>    286.812,00  </t>
  </si>
  <si>
    <t>43881102077 </t>
  </si>
  <si>
    <t>MEDIA PARA ADULTO; MARCA CRAZY; REFERENCIA LH8 COMPOSICION 95% ALGODON, 5% ELASTANO; DIFERENTES TALLAS Y COLORES; PAIS DE ORIGEN CHINA.----- </t>
  </si>
  <si>
    <t>  9.015.792,00  </t>
  </si>
  <si>
    <t>MEDIA PARA ADULTO, MARCA LOLO; REFERENCIA LH08; COMPOSICION 95% ALGODON 5% ELASTANO; DIFERENTES TALLAS Y COLORES; PAIS DE ORIGEN CHINA----- </t>
  </si>
  <si>
    <t>  1.163.328,00  </t>
  </si>
  <si>
    <t>43881102078 </t>
  </si>
  <si>
    <t>MEDIA PARA ADULTO; MARCA CHIC DELUXE; COMPOSICION 75% POLYESTER 25% SPANDEX; DIFERENTES TALLAS Y COLORES; REF 137-07H; PAIS DE ORIGEN CHINA----- </t>
  </si>
  <si>
    <t>  7.997.880,00  </t>
  </si>
  <si>
    <t>43881102084 </t>
  </si>
  <si>
    <t>JUGUETE TIPO CANICA, SIN MARCA, SIN REFERENCIA, SIN MODELO, SIN COMPOSICION VISIBLE, DIFERENTES COLORES DE PROCEDENCIA EXTRANJERA----- </t>
  </si>
  <si>
    <t> 18.360.000,00  </t>
  </si>
  <si>
    <t>43881102086 </t>
  </si>
  <si>
    <t>CALZADO DEPORTIVO PARA ADULTO MARCA NIKE SIN REFERENCIA, SIN COMPOSICION DE DIFERENTES TALLAS PAIS DE ORIGEN VIETNAM.----- </t>
  </si>
  <si>
    <t>  2.029.800,00  </t>
  </si>
  <si>
    <t>43881102089 </t>
  </si>
  <si>
    <t> 12.227.760,00  </t>
  </si>
  <si>
    <t>43881102095 </t>
  </si>
  <si>
    <t>BISUTERIA TIPO ARETE PARA DAMA SIN MARCA, SIN REFERENCIA, DIFERENTES ESTILOS Y COLORES PROCEDENCIA EXTRANJERA.----- </t>
  </si>
  <si>
    <t> 14.906.000,00  </t>
  </si>
  <si>
    <t>GAFAS DE SOL PARA ADULTO SIN MARCA, SIN REFERENCIA, DIFERENTES COLORES TAMAÑOS Y ESTILOS PROCEDENCIA EXTRANJERA----- </t>
  </si>
  <si>
    <t>  2.080.300,00  </t>
  </si>
  <si>
    <t>43881102102 </t>
  </si>
  <si>
    <t>MEMORIA USB, USO O FUNCION DE ALMACENAMIENTO DE DATOS, MARCA KINGSTON, CAPACIDAD DE ALMACENAMIENTO DE 8 GB, PAIS DE ORIGEN TAIWAN.- </t>
  </si>
  <si>
    <t>  2.022.699,00  </t>
  </si>
  <si>
    <t>43881102103 </t>
  </si>
  <si>
    <t>RELOJ DIGITAL DE PULSO, RESISTENTE AL AGUA, USO PERSONAL, MARCA ASAHI, REFERENCIA M-556, PULSOS EN PLASTICO, PAIS DE ORIGEN CHINA.----- </t>
  </si>
  <si>
    <t>  3.883.187,00  </t>
  </si>
  <si>
    <t>RELOJ DIGITAL DE PULSO, USO PERSONAL, MARCA ADIDAS, SIN REFERENCIA, DIFERENTES COLORES, PULSOS EN MATERIAL ELASTICO, DE PROCEDENCIA EXTRANJERA----- </t>
  </si>
  <si>
    <t>  2.908.642,00  </t>
  </si>
  <si>
    <t>43881102104 </t>
  </si>
  <si>
    <t>CALZADO DEPORTIVO PARA ADULTO MARCA NIKE, DIFERENTES TALLAS, ESTILOS Y COLORES, NO DESCRIBE COMPOSICION, DE PROCEDENCIA EXTRANJERA----- </t>
  </si>
  <si>
    <t>    243.576,00  </t>
  </si>
  <si>
    <t>CALZADO DEPORTIVO PARA ADULTO MARCA NEW BALANCE, DIFERENTES TALLAS, ESTILOS Y COLORES, NO DESCRIBE COMPOSICION, DE PROCEDENCIA EXTRANJERA----- </t>
  </si>
  <si>
    <t>CALZADO DEPORTIVO PARA ADULTO MARCA ADIDAS PRADA MILANO, DIFERENTES TALLAS, NO DESCRIBE COMPOSICION, DE PROCEDENCIA EXTRANJERA----- </t>
  </si>
  <si>
    <t>    730.728,00  </t>
  </si>
  <si>
    <t>43881102106 </t>
  </si>
  <si>
    <t>CALZADO DEPORTIVO PARA ADULTO MARCA ADIDAS, DIFERENTES TALLAS, ESTILOS Y COLORES, NO DESCRIBE COMPOSICION, DE PROCEDENCIA EXTRANJERA----- </t>
  </si>
  <si>
    <t>    811.920,00  </t>
  </si>
  <si>
    <t>    487.152,00  </t>
  </si>
  <si>
    <t>43881102107 </t>
  </si>
  <si>
    <t>CALZADO DEPORTIVO PARA ADULTO MARCA NIKE, SIN REFERENCIA, SIN COMPOSICION DE DIFERENTES TALLAS COLOR BLANCO PAIS DE ORIGEN VIETNAM.----- </t>
  </si>
  <si>
    <t>  1.948.608,00  </t>
  </si>
  <si>
    <t>CALZADO DEPORTIVO PARA ADULTO MARCA CONVERSE DE DIFERENTES TALLAS, SIN REFERENCIA, SIN COMPOSICION PAIS DE ORIGEN VIETNAM.----- </t>
  </si>
  <si>
    <t>    918.936,00  </t>
  </si>
  <si>
    <t>CALZADO TIPO ZUECO PARA ADULTO MARCA CROCS DE DIFERENTES TALLAS, SIN REFERENCIA, SIN COMPOSICION PAIS DE ORIGEN CHINA.----- </t>
  </si>
  <si>
    <t>    680.760,00  </t>
  </si>
  <si>
    <t>43881102108 </t>
  </si>
  <si>
    <t>BOXER PARA ADULTO CON LA MARCA CALVIN KLEIN, DIFERENTES TALLAS Y COLORES, SIN COMPOSICION, SIN REFERENCIA VISIBLE, DE PROCEDENCIA EXTRANJERA----- </t>
  </si>
  <si>
    <t>  2.595.100,00  </t>
  </si>
  <si>
    <t>43881102109 </t>
  </si>
  <si>
    <t>CALZADO TIPO TENNI PARA ADULTO, DIFERENTES TALLAS, ESTILOS Y COLORES, MARCA NIKE 05 UND, MARCA ADIDAS 07 UND, MARCA JORDAN 01 UND, MARCA VERSACE 01 UND, MARCA CONVERSE 01 UND PARA UN TOTAL DE 15 PARES, PROCEDENCIA EXTRANJERA----- </t>
  </si>
  <si>
    <t>  1.217.880,00  </t>
  </si>
  <si>
    <t>43881102115 </t>
  </si>
  <si>
    <t>ZAPATO MULTIUSO TIPO CROSS, SIN MARCA, SIN COMPOSICION VISIBLE, SIN REFERENCIA VISIBLE, DIFERENTES TALLAS Y COLOR DE ORIGEN EXTRANJERO.-- </t>
  </si>
  <si>
    <t>  7.564.000,00  </t>
  </si>
  <si>
    <t>CALZADO DEPORTIVO PARA HOMBRE, MARCA DOLCE GABBANA SIN REFERENCIA VISIBLE, SIN COMPOSICION VISIBLE (19) PARES/ MARCA BURBERRY (03) PARES/ MARCA PUMA (08) PARES/ MARCA CHRISTIAN DIOR (01) PAR/ MARCA PRADA (01) PAR. DIFERENTES COLORES, DE ORIGEN EXTRANJERO </t>
  </si>
  <si>
    <t>  5.087.232,00  </t>
  </si>
  <si>
    <t>CALZADO TIPO BALETA, SIN MARCA, SIN REFERENCIA, SIN COMPOS VISIBLE, DIFERENTES TALLAS, DE ORIGEN EXTRANJERO.----- </t>
  </si>
  <si>
    <t>43881102116 </t>
  </si>
  <si>
    <t>BOLSO PARA DAMA, DIFERENTES DISEÑOS ESTILOS Y COLORES, SIN MARCA, REFERENCIA NO.3645 (8 UND), REFERENCIA NO. 3648 (8 UND), COMPOSICION 100% POLIESTER, FORRO 100% POLIESTER, PAIS DE ORIGEN CHINA.----- </t>
  </si>
  <si>
    <t>  1.285.904,00  </t>
  </si>
  <si>
    <t>BOLSO PARA DAMA TIPO RIÑONERA, DIFERENTES DISEÑOS ESTILOS Y COLORES, SIN MARCA, REFERENCIA NO. 3918, COMPOSICION 100% POLIESTER, FORRO 100% POLIESTER, PAIS DE ORIGEN CHINA.----- </t>
  </si>
  <si>
    <t>    891.072,00  </t>
  </si>
  <si>
    <t>CARTERA DE MANO PARA DAMA, DIFERENTES DISEÑOS ESTILOS Y COLORES, SIN MARCA, REF NO. 3703, COMPOSICION 100% POLIESTER, FORRO SIN FORRO, PAIS DE ORIGEN CHINA.----- </t>
  </si>
  <si>
    <t>  2.898.384,00  </t>
  </si>
  <si>
    <t>BOLSO PARA DAMA MANOS LIBRES, DIFERENTES DISEÑOS ESTILOS Y COLORES, SIN MARCA, REFERENCIA NO. 3696 (16 UND), REFERENCIA NO. 3694 (5 UND), COMPOSICION 100% POLIESTER, PAIS DE ORIGEN CHINA.- </t>
  </si>
  <si>
    <t>    665.847,00  </t>
  </si>
  <si>
    <t>CARTERA PARA NIÑA, DIFERENTES DISEÑOS ESTILOS Y COLORES, SIN MARCA, REFERENCIA NO. K5019, COMPOSICION 100% SILICONA, PAIS DE ORIGEN CHINA.-- </t>
  </si>
  <si>
    <t>  2.192.184,00  </t>
  </si>
  <si>
    <t>CARTERA PARA NIÑA, DIFERENTES DISEÑOS ESTILOS Y COLORES, MARCA FASHION &amp; BAGS, REFERENCIA NO. 3625, COMPOSICION 100% POLIESTER, FORRO SIN FORRO, PAIS DE CHINA.----- </t>
  </si>
  <si>
    <t>    365.364,00  </t>
  </si>
  <si>
    <t>43881102124 </t>
  </si>
  <si>
    <t>PIJAMA PARA DAMA, SIN MARCA, SIN COMPOSICION VISIBLE, SIN REFERENCIA, DIFERENTES TALLAS, ESTILOS Y COLORES, PAIS DE ORIGEN CHINA----- </t>
  </si>
  <si>
    <t> 10.617.526,00  </t>
  </si>
  <si>
    <t>43881102125 </t>
  </si>
  <si>
    <t>CALZADO PARA ADULTO MARCA NIKE, SIN COMPOSICION, DIFERENTES TALLAS, ESTILOS Y COLORES, MERCANCIA DE PROCEDENCIA EXTRANJERA----- </t>
  </si>
  <si>
    <t>  4.262.520,00  </t>
  </si>
  <si>
    <t>SANDALIA PARA NIÑO MARCA NIKE, SIN COMPOSICION, DIFERENTES ESTILOS, TALLAS Y COLORES, MERCANCIA DE PROCEDENCIA EXTRANJERA----- </t>
  </si>
  <si>
    <t>  4.099.635,00  </t>
  </si>
  <si>
    <t>CALZADO TIPO SANDALIA PARA NIÑO MARCA JORDAN, DIFERENTES TALLAS, ESTILOS Y COLORES, MERCANCIA DE PROCEDENCIA EXTRANJERA, SIN COMPOSICION.----- </t>
  </si>
  <si>
    <t>    241.155,00  </t>
  </si>
  <si>
    <t>CALZADO TIPO SANDALIA PARA NIÑO MARCA FILA, DIFERENTES TALLAS ESTILOS Y COLORES, SIN COMPOSICION, MERCANCIA DE PROCEDENCIA EXTRANJERA- </t>
  </si>
  <si>
    <t>     29.538,00  </t>
  </si>
  <si>
    <t>CALZADO PARA ADULTO MARCA LACOSTE, SIN COMPOSICION, DIFERENTES TALLAS, ESTILOS Y COLORES, MERCANCIA DE PROCEDENCIA EXTRANJERA----- </t>
  </si>
  <si>
    <t>  1.655.706,00  </t>
  </si>
  <si>
    <t>CALZADO PARA ADULTO MARCA PUMA, SIN COMPOSICION, DIFERENTES TALLAS, ESTILOS Y COLORES, MERCANCIA DE PROCEDENCIA EXTRANJERA.----- </t>
  </si>
  <si>
    <t>    371.406,00  </t>
  </si>
  <si>
    <t>CALZADO DEPORTIVO PARA ADULTO MARCA LE COQ SPORTIF, DIFERENTES TALLAS, ESTILOS Y COLORES, SIN COMPOSICION, MERCANCIA DE PROCEDENCIA EXTRANJERA----- </t>
  </si>
  <si>
    <t>    351.162,00  </t>
  </si>
  <si>
    <t>CALZADO PARA ADULTO NONE O IMPAR, SIN COMPOSICION, DIFERENTES ESTILOS, TALLAS Y COLORES, MERCANCIA DE PROCEDENCIA EXTRANJERA, CON LAS SIGUIENTES MARCAS: NIKE (15 UNIDADES), ADIDAS (17 UNIDADES), NEW BALANCE (9 UNIDADES), REEBOK ( 2 UNIDADES), LE COQ SPORTIF (1 UNIDAD), ALEXANDER MCQUEEN (1 UNIDAD), CONVERSE (3 UNIDADES), CATERPILLAR (1 UNIDAD), BURBERRY (1 UNIDAD), SPERRY (4 UNIDADES), CROCS (19 UNIDADES). </t>
  </si>
  <si>
    <t>  3.096.076,00  </t>
  </si>
  <si>
    <t>43881102126 </t>
  </si>
  <si>
    <t>CALZADO TIPO SUECO, SIN MARCA, SIN COMPOSICION DIFERENTES TALLAS Y COLORES, MERCANCIA DE ORIGEN EXTRANJERO, PARA ADULTO----- </t>
  </si>
  <si>
    <t>  2.677.050,00  </t>
  </si>
  <si>
    <t>CALZADO TIPO SUECO PARA ADULTO, MARCA CROCS, SIN COMPOSICION, DIFERENTES TALLAS, ESTILOS Y COLORES, MERCANCIA DE ORIGEN EXTRANJERO----- </t>
  </si>
  <si>
    <t>  9.125.928,00  </t>
  </si>
  <si>
    <t>43881102127 </t>
  </si>
  <si>
    <t>CALZADO TIPO SUECO PARA ADULTO, MARCA CROCS, EN DIFERENTES TALLAS Y COLORES, MERCANCIA DE ORIGEN EXTRANJERO----- </t>
  </si>
  <si>
    <t> 19.555.560,00  </t>
  </si>
  <si>
    <t>43881102128 </t>
  </si>
  <si>
    <t>CALZADO TIPO ZUECO PARA ADULTO, SIN MARCA, SIN COMPOSICION, DIFERENTES TALLAS Y COLORES, MERCANCIA DE ORIGEN EXTRANJERO----- </t>
  </si>
  <si>
    <t> 20.623.200,00  </t>
  </si>
  <si>
    <t>43881102129 </t>
  </si>
  <si>
    <t>CALZADO DEPORTIVO PARA ADULTO, MARCA LOUIS VUITTON, SIN COMPOSICION, DIFERENTES TALLAS, ESTILOS Y COLORES, MERCANCIA DE ORIGEN EXTRANJERO- </t>
  </si>
  <si>
    <t>    787.312,00  </t>
  </si>
  <si>
    <t>CALZADO DEPORTIVO PARA ADULTO, MARCA CONVERSE, SIN COMPOSICION, DIFERENTES TALLAS, ESTILOS Y COLORES, MERCANCIA DE ORIGEN EXTRANJERO----- </t>
  </si>
  <si>
    <t>    630.972,00  </t>
  </si>
  <si>
    <t>CALZADO TIPO ZUECO PARA NIÑO, MARCA CROCS, SIN COMPOSICION, DIFERENTES TALLAS, ESTILOS Y COLORES MERCANCIA DE ORIGEN EXTRANJERO----- </t>
  </si>
  <si>
    <t>    297.450,00  </t>
  </si>
  <si>
    <t>CALZADO DEPORTIVO PARA ADULTO, MARCA REEBOK, SIN COMPOSICION, DIFERENTES TALLAS, ESTILOS Y COLORES, MERCANCA DE ORIGEN EXTRANJERO----- </t>
  </si>
  <si>
    <t>    222.165,00  </t>
  </si>
  <si>
    <t>CALZADO DEPORTIVO PARA ADULTO, MARCA ALEXANDER MCQUEEN, SIN COMPOSICION, DIFERENTES TALLAS, COLOR BLANCO, MERCANCIA DE ORIGEN EXTRANJERO----- </t>
  </si>
  <si>
    <t>     98.414,00  </t>
  </si>
  <si>
    <t>CALZADO DEPORTIVO PARA ADULTO, MARCA DIOR, SIN COMPOSICION, MERCANCIA DE ORIGEN EXTRANJERO----- </t>
  </si>
  <si>
    <t>     49.207,00  </t>
  </si>
  <si>
    <t>CALZADO DEPORTIVO PARA ADULTO, MARCA VANS, SIN COMPOSICION, NEGRO CON BLANCO, MERCANCIA DE ORIGEN EXTRANJERO----- </t>
  </si>
  <si>
    <t>CALZADO DEPORTIVO PARA ADULTO, MARCA VERSACE, SIN COMPOSICION, MERCANCIA DE ORIGEN EXTRANJERO----- </t>
  </si>
  <si>
    <t>CALZADO DEPORTIVO PARA ADULTO, MARCA ADIDAS, SIN COMPOSICION, DIFERENTES TALLAS, ESTILOS Y COLORES, MERCANCIA DE ORIGEN EXTRANJERO----- </t>
  </si>
  <si>
    <t>    552.679,00  </t>
  </si>
  <si>
    <t>CALZADO DEPORTIVO PARA ADULTO, MARCA DIESEL, SIN COMPOSICION, DIFERENTES TALLAS, ESTILOS Y COLORES, MERCANCIA DE ORIGEN EXTRANJERO----- </t>
  </si>
  <si>
    <t>    492.070,00  </t>
  </si>
  <si>
    <t>CALZADO DEPORTIVO PARA ADULTO, MARCA NEW BALANCE, SIN COMPOSICION, DIFERENTES TALLAS ESTILOS Y COLORES, MERCANCIA DE ORIGEN EXTRANJERO----- </t>
  </si>
  <si>
    <t>    945.220,00  </t>
  </si>
  <si>
    <t>CALZADO TIPO ZUECO, MARCA CROCS, DIFERENTES, TALLAS Y COLORES, MERCANCIA DE ORIGEN EXTRANJERO-- </t>
  </si>
  <si>
    <t> 11.407.410,00  </t>
  </si>
  <si>
    <t>43881102130 </t>
  </si>
  <si>
    <t>BOXER PARA ADULTO, MARCA NIKE, DIFERENTES TALLAS, SIN COMPOSICION, MERCANCIA DE ORIGEN INDONESIA--- </t>
  </si>
  <si>
    <t>    710.430,00  </t>
  </si>
  <si>
    <t>BOXER PARA ADULTO, MARCA SUPREME, DIFERENTES TALLAS COMPOSICION 100% ALGODON, DE ORIGEN INDIA-- </t>
  </si>
  <si>
    <t>    233.556,00  </t>
  </si>
  <si>
    <t>BOXER PARA ADULTO, MARCA TOMMY HILFIGER, DIFERENTE TALLAS Y COLORES, COMPOSICION 95% ALGODON, 5% LICRA, DE ORIGEN USA----- </t>
  </si>
  <si>
    <t>    141.784,00  </t>
  </si>
  <si>
    <t>BOXER PARA ADULTO, MARCA ADIDAS, EN DIFERENTES TALLAS, SIN COMPOSICION, MERCANCIA DE ORIGEN INDONESIA----- </t>
  </si>
  <si>
    <t>     70.560,00  </t>
  </si>
  <si>
    <t>BOXER PARA ADULTO, MARCA CALVIN KLEIN, EN DIFERENTES TALLAS Y COLORES, COMPOSICION 93% ALGODON, 7% LICRA, MERCANCIA DE ORIGEN EGIPTO----- </t>
  </si>
  <si>
    <t>  5.644.270,00  </t>
  </si>
  <si>
    <t>MEDIA TOBILLERA PARA ADULTO MARCA LALA SPORT, COMPOSICION 95% POLIESTER, 5% SPANDEX DIFERENTES TALLAS Y COLORES, CON PAIS DE ORIGEN CHINA----- </t>
  </si>
  <si>
    <t>    209.664,00  </t>
  </si>
  <si>
    <t>43881102131 </t>
  </si>
  <si>
    <t>CALZADO PARA ADULTO MARCA NIKE DIFERENTES TALLAS, ESTILOS Y COLORES, SIN COMPOSICION, MERCANCIA DE ORIGEN EXTRANJERA.----- </t>
  </si>
  <si>
    <t>  9.945.880,00  </t>
  </si>
  <si>
    <t>CALZADO TIPO ZUECO ADULTO MARCA CROCS DIFERENTES TALLAS Y COLORES MERCANCIA PROCEDENCIA EXTRANJERA SIN COMPOSICION----- </t>
  </si>
  <si>
    <t>  7.822.224,00  </t>
  </si>
  <si>
    <t>43881102132 </t>
  </si>
  <si>
    <t>CAMISETA PARA ADULTO, MARCA GUCCI, COMPOSICION 100% ALGODON, EN DIFERENTES TALLAS, ESTILOS Y COLORES, PAIS DE ORIGEN ITALIA----- </t>
  </si>
  <si>
    <t>  7.266.008,00  </t>
  </si>
  <si>
    <t>CAMISETA PARA ADULTO, MARCA LOUIS VUITTON, COMPOSICION 70% ALGODON Y 30% SUELA DE SEDA, DIFERENTES TALLAS, ESTILOS Y COLORES, PAIS DE ORIGEN JAPON----- </t>
  </si>
  <si>
    <t>  2.067.054,00  </t>
  </si>
  <si>
    <t>CAMISETA PARA ADULTO, MARCA BURBERRY, COMPOSICION 100% ALGODON, DIFERENTES TALLAS Y COLORES, PAIS DE ORIGEN PORTUGAL----- </t>
  </si>
  <si>
    <t>  2.004.416,00  </t>
  </si>
  <si>
    <t>43881102137 </t>
  </si>
  <si>
    <t>MEDIAS PARA ADULTO CON LA MARCA CRAZY, REFERENCIA LH8, COMPOSICION 95% POLIESTER, 5% ELASTANO, DIFERENTES TALLAS, ESTILOS Y COLORES, PRESENTACION BOLSA PLASTICA PAIS DE ORIGEN CHINA.- </t>
  </si>
  <si>
    <t> 10.482.000,00  </t>
  </si>
  <si>
    <t>43881102143 </t>
  </si>
  <si>
    <t>CALZADO PARA ADULTO TIPO TENIS, CON LAS SIGUIENTES MARCAS, NIKE (14 PARES), ADIDAS (04 PARES), REEBOK (02 PARES), SIN MARCA, SIN REFERENCIA, DIFERENTES TALLAS, ESTILOS Y COLORES, DE PROCEDENCIA EXTRANJERA.----- </t>
  </si>
  <si>
    <t>  1.412.740,00  </t>
  </si>
  <si>
    <t>43881102154 </t>
  </si>
  <si>
    <t>BOLSO PARA DAMA, DIFERENTES DISEÑOS ESTILOS Y COLORES, SIN MARCA, REFERENCIA NO. 3666 (12 UND), REFERENCIA NO. 3688 (15 UND), REFERENCIA 3650 (20 UND), COMPOSICION 100% POLIESTER, FORRO 100% POLIESTER, PAIS DE ORIGEN CHINA.----- </t>
  </si>
  <si>
    <t>  3.777.343,00  </t>
  </si>
  <si>
    <t>BOLSO PARA DAMA TIPO RIÑONERA, DIFERENTES DISEÑOS ESTILOS Y COLORES, SIN MARCA, REFERENCIA NO. 3920, COMPOSICION 100% POLIESTER, FORRO 100% POLIESTER, PAIS DE ORIGEN CHINA.----- </t>
  </si>
  <si>
    <t>  1.113.840,00  </t>
  </si>
  <si>
    <t>LLAVERO, USO O DESTINO ACCESORIO PERSONAL, COMPOSICION PLASTICA, DIFERENTES DISEÑOS Y COLORES, REFERENCIA K3925, SIN MARCA, PAIS DE ORIGEN CHINA.----- </t>
  </si>
  <si>
    <t>  2.112.360,00  </t>
  </si>
  <si>
    <t>43881102156 </t>
  </si>
  <si>
    <t>VESTIDO PARA DAMA CON LA MARCA FASHION GROUP, COMPOSICION: 95% ALGODON, 5% ELASTANO, DIFERENTES COLORES, PAIS DE ORIGEN CHINA----- </t>
  </si>
  <si>
    <t>  5.556.808,00  </t>
  </si>
  <si>
    <t>CALZADO TIPO BALETA PARA ADULTO, SIN MARCA, SIN REFERENCIA, SIN COMPOSICION PORCENTUAL VISIBLE, DIFERENTES TALLAS, DE PROCEDENCIA EXTRANJERA----- </t>
  </si>
  <si>
    <t>  8.848.500,00  </t>
  </si>
  <si>
    <t>43881102158 </t>
  </si>
  <si>
    <t>BOXER PARA HOMBRE, SIN MARCA, SIN REFERENCIA, SIN COMPOSICION VISIBLE, DIFERENTES TALLAS Y COLORES, MERCANCIA DE PROCEDENCIA EXTRANJERA.----- </t>
  </si>
  <si>
    <t>  1.557.060,00  </t>
  </si>
  <si>
    <t>43881102160 </t>
  </si>
  <si>
    <t>MEDIA TOBILLERA PARA ADULTO, MARCA: CHIC DELUXE, REFERENCIA: 137-07H, COMPOSICION: 75% POLYESTER, 25% SPANDEX, DIFERENTES TALLAS Y COLORES PAIS DE ORIGEN: CHINA----- </t>
  </si>
  <si>
    <t>  9.827.520,00  </t>
  </si>
  <si>
    <t>BOXER PARA ADULTO, MARCA: CALVIN KLEIN, SIN COMPOSICION, SIN REFERENCIA, DIFERENTES TALLAS Y COLORES DE PROCEDENCIA EXTRANJERA----- </t>
  </si>
  <si>
    <t>43881102178 </t>
  </si>
  <si>
    <t>RELOJ INTELIGENTE SMART WATCH, MARCA HUSKEE, EN REGULAR ESTADO, SIN REFERENCIA, DIFERENTES COLORES, CON SU RESPECTIVOS ACCESORIOS PARA SU FUNCIONAMIENTO, PULSO EN SILICONA, SIN VERIFICAR SU FUNCIONAMIENTO, DE PROCEDENCIA EXTRANJERA.----- </t>
  </si>
  <si>
    <t>     82.110,00  </t>
  </si>
  <si>
    <t>43881102183 </t>
  </si>
  <si>
    <t>SANDALIA TIPO SUECO, MARCA CROCS, DE DIFERENTES TALLAS Y COLORES, MERCANCIA DE PROCEDENCIA EXTRANJERA----- </t>
  </si>
  <si>
    <t> 21.185.190,00  </t>
  </si>
  <si>
    <t>43881102184 </t>
  </si>
  <si>
    <t>BOXER PARA ADULTO MARCA TOMMY HILFIGER, DIFERENTES TALLAS Y COLORES, COMPOSICION 95% ALGODON Y 5% ELASTANO, MERCANCIA DE ORIGEN EXTRANJERO----- </t>
  </si>
  <si>
    <t>    212.676,00  </t>
  </si>
  <si>
    <t>BOXER PARA HOMBRE MARCA CALVIN KLEIN, DIFERENTES TALLAS Y COLORES, COMPOSICION 91% POLIAMIDA Y 9% ELASTANO, MERCANCIA DE PROCEDENCIA EXTRANJERA----- </t>
  </si>
  <si>
    <t> 11.444.244,00  </t>
  </si>
  <si>
    <t>BOXER PARA HOMBRE MARCA CALVIN KLEIN, DIFERENTES TALLAS Y COLORES, COMPOSICION 95% Y  ALGODON Y 5% ELASTANO, MERCANCIA DE PROCEDENCIA EXTRANJERA </t>
  </si>
  <si>
    <t>  1.576.503,00  </t>
  </si>
  <si>
    <t>43881102185 </t>
  </si>
  <si>
    <t>BOXER PARA HOMBRE, MARCA CALVIN KLEIN, DIFERENTES TALLAS Y COLORES, SIN COMPOSICION, PROCEDENCIA EXTRANJERA----- </t>
  </si>
  <si>
    <t> 20.319.372,00  </t>
  </si>
  <si>
    <t>43881102186 </t>
  </si>
  <si>
    <t>CALZADO TIPO TENIS PARA ADULTO, SIN COMPOSICION, EN DIFERENTES TALLAS, ESTILOS Y COLORES, MERCANCIA DE PROCEDENCIA EXTRANJERA MARCA UNDER ARMOUR----- </t>
  </si>
  <si>
    <t>    819.378,00  </t>
  </si>
  <si>
    <t>CALZADO TIPO TENIS PARA ADULTO, MARCA CRISTIAN DIOR, EN DIFERENTES TALLAS, ESTILOS Y COLORES, SIN COMPOSICION, MERCANCIA DE PROCEDENCIA EXTRANJERA.----- </t>
  </si>
  <si>
    <t>CALZADO NONE PARA ADULTO, EN DIFERENTES TALLAS, ESTILOS Y COLORES DE LAS SIGUIENTES MARCAS: NIKE (25), TIMBERLAND (2), JORDAN (16), BALENCIAGA (2), DOLCE GABANNA (2); LE COQ SPORTIF (2); SHECHERS (2) Y REEBOK (2)----- </t>
  </si>
  <si>
    <t>  2.247.836,00  </t>
  </si>
  <si>
    <t>SANDALIA TIPO SUECO PARA ADULTO, MARCA CROCS, EN DIFERENTES TALLAS Y COLORES, MERCANCIA PROCEDENCIA EXTRANJERA----- </t>
  </si>
  <si>
    <t>  7.333.335,00  </t>
  </si>
  <si>
    <t>43881102187 </t>
  </si>
  <si>
    <t>CALZADO PARA ADULTO SIN COMPOSICION, DIFERENTES TALLAS, ESTILOS Y COLORES, MERCANCIA DE PROCEDENCIA EXTRANJERA, CON LAS SIGUIENTES MARCAS: LACOSTE (9 UNIDADES), LE COQ SPORTIF (9 UNIDADES), JORDAN (1 UNIDAD), VERSACE (2 UNIDADES), REEBOK (8 UNIDADES), DOLCE GABANNA (1 UNIDAD), NIKE (1 UNIDAD), FILA (2 UNIDADES), CONVERSE (4 UNIDADES), PUMA (1 UNIDAD), ALEXANDER MCQUEEN (3 UNIDADES), ADIDAS (1 UNIDAD), LACOSTE (1 UNIDAD). </t>
  </si>
  <si>
    <t>  2.281.494,00  </t>
  </si>
  <si>
    <t>SANDALIA TIPO ZUECO PARA ADULTO MARCA CROCS, SIN COMPOSICION, DIFERENTES TALLAS, ESTILOS Y COLORES, MERCANCIA DE ORIGEN EXTRANJERO.----- </t>
  </si>
  <si>
    <t>  1.629.630,00  </t>
  </si>
  <si>
    <t>CALZADO NONE O IMPAR PARA ADULTO, SIN COMPOSICION, DIFERENTES TALLAS, ESTILOS Y COLORES, MERCANCIA DE ORIGEN EXTRANJERO, CON LAS SIGUIENTES MARCAS: FILA (8 UNIDADES), ALEXANDER MCQUEEN (2 UNIDADES) PUMA (10 UNIDADES), DC SHOES (2 UNIDADES), LOUIS VUITTON (4 UNIDADES), VALENTINO (2 UNIDADES), NEW BALANCE (8 UNIDADES), CONVERSE (4 UNIDADES), ADIDAS (20 UNIDADES), NIKE (16 UNIDADES). </t>
  </si>
  <si>
    <t>  3.223.312,00  </t>
  </si>
  <si>
    <t>43881102188 </t>
  </si>
  <si>
    <t>CAMISETA PARA ADULTO SIN COMPOSICION, DIFERENTES TALLAS, ESTILOS Y COLORES, MERCANCIA DE PROCEDENCIA EXTRANJERA, CON LAS SIGUIENTES MARCAS ARMANI (28), DIESEL (23) PYSCHO BUNNY (9), BALENCIAGA (12), CAROLINA HERRERA (1), GUESS (2), MOSCHINO (7)----- </t>
  </si>
  <si>
    <t>  2.442.452,00  </t>
  </si>
  <si>
    <t>CAMISETA TIPO POLO, SIN COMPOSICION, DIFERENTES TALLAS, ESTILOS Y COLORES, MERCANCIA DE PROCEDENCIA EXTRANJERA, CON LAS SIGUIENTES MARCAS: LACOSTE (24), CALVIN KLEIN (1), PHILIPP PLEIN (35) DSQUARED2 (1), GUCCI (1)----- </t>
  </si>
  <si>
    <t>  4.878.470,00  </t>
  </si>
  <si>
    <t>43881102192 </t>
  </si>
  <si>
    <t>JEANS PARA ADULTO MARCA ARMANI, SIN COMPOSICION, DIFERENTES TALLAS, ESTILOS Y COLORES, MERCANCIA DE PROCEDENCIA EXTRANJERA.----- </t>
  </si>
  <si>
    <t>    747.279,00  </t>
  </si>
  <si>
    <t>JEANS PARA ADULTO MARCA CALVIN KLEIN, COMPOSICION 100% ALGODON, DIFERENTES TALLAS, ESTILOS Y COLORES, MERCANCIA DE PROCEDENCIA EXTRANJERA.----- </t>
  </si>
  <si>
    <t>    114.966,00  </t>
  </si>
  <si>
    <t>JEANS PARA ADULTO, COMPOSICION 100% ALGODON, DIFERENTES TALLAS, ESTILOS Y COLORES, MERCANCIA DE PROCEDENCIA EXTRANJERA CON LAS SIGUIENTES MARCAS: BURBERRY (2 UNIDADES), LOUIS VUITTON (1 UNIDAD), KENZO (1 UNIDAD), HERMES (1 UNIDAD), TOMMY HILFIGER (4 UNIDADES ), DIESEL (80 UNIDADES), DSQUARED2 (101 UNIDADES) </t>
  </si>
  <si>
    <t> 10.921.770,00  </t>
  </si>
  <si>
    <t>43881102193 </t>
  </si>
  <si>
    <t>CALZADO PARA ADULTO, MARCA CROCS, DIFERENTES TALLAS Y COLORES, SIN COMPOSICION PROCEDENCIA EXTRANJERA----- </t>
  </si>
  <si>
    <t> 20.370.375,00  </t>
  </si>
  <si>
    <t>43881102195 </t>
  </si>
  <si>
    <t>RELOJES DIGITALES DEPORTIVOS CON LA LEYENDA  ASAHI, COLOR NEGRO, PULSO DE CAUCHO RIGIDO, EN EMPAQUE PLASTICO, DE PROCEDENCIA EXTRANJERA. ----- </t>
  </si>
  <si>
    <t>  3.790.500,00  </t>
  </si>
  <si>
    <t>43881102198 </t>
  </si>
  <si>
    <t>MEDIA PARA ADULTO, MEDIA CAÑA, DIFERENTES TALLAS Y COLORES, MARCA CROSS BOW, SIN REFERENCIA, SIN COMPOSICION VISIBLE, DE PROCEDENCIA EXTRANJERA.-- </t>
  </si>
  <si>
    <t>  7.125.384,00  </t>
  </si>
  <si>
    <t>43881102203 </t>
  </si>
  <si>
    <t>GLOBO METALIZADO DE NUMEROS PARA FIESTAS, SIN MARCA, CON LA LEYENDA BALLOON, REFERENCIA AJ338, DIFERENTES COLORES DE PROCEDENCIA EXTRANJERA.----- </t>
  </si>
  <si>
    <t>  1.750.500,00  </t>
  </si>
  <si>
    <t>43881102209 </t>
  </si>
  <si>
    <t>PANTALON DE UNIFORME MEDICO PARA DAMA, MARCA: HEALING HANDS; VARIAS TALLAS Y COLORES; PAIS DE ORIGEN: VIETNAM; COMPOSICION: 77% POLIESTER, 20% RAYON, 3% SPANDEX; REFERENCIAS: TORI (8 UND), TAYLOR (2 UND), TARA (2 UND), TOBY (2 UND).----- </t>
  </si>
  <si>
    <t>  1.633.548,00  </t>
  </si>
  <si>
    <t>BLUSA MANGA CORTA DE UNIFORME MEDICO PARA DAMA, MARCA: HEALING HANDS; VARIAS TALLAS Y COLORES. COMPOSICION 77% POLIESTER, 20% RAYON, 3% SPANDEX. REFERENCIA: JESSI (5 UND) PAIS DE ORIGEN: VIETNAM. REFERENCIA: JILL (1 UND) PAIS DE ORIGEN: EGIPTO.----- </t>
  </si>
  <si>
    <t>    739.194,00  </t>
  </si>
  <si>
    <t>BLUSA MANGA CORTA DE UNIFORME MEDICO PARA DAMA, MARCA: HEALING HANDS; VARIAS TALLAS Y COLORES; COMPOSICION: 96% POLIESTER, 4% SPANDEX; PAIS DE ORIGEN: VIETNAM; REFERENCIAS: JESSI (2 UND), ISABEL (2 UND), AMANDA (1 UND).----- </t>
  </si>
  <si>
    <t>    578.715,00  </t>
  </si>
  <si>
    <t>43881102210 </t>
  </si>
  <si>
    <t>MEDIAS PARA ADULTO CON LA LEYENDA CHIC DELUXE SPORT SUCKS, COMPOSICION: 75% POLYESTER; 25% SPANDEX, REFERENCIA: 137-07H; PAIS DE ORIGEN: CHINA.----- </t>
  </si>
  <si>
    <t>  6.934.620,00  </t>
  </si>
  <si>
    <t>43881102212 </t>
  </si>
  <si>
    <t>CHANCLAS PARA MUJERES Y HOMBRES, DIFERENTES TALLAS, COLORES Y ESTILOS, MARCA: VERSACE (16), DOLCE AND GABANA (6), KENZO (8), DSQUARE2 (12), BURBERRY (13), GUCCI (8), VALENTINO (17), MICHAEL KORS (11), KAIL (2), PALM ANGEL (14), CHRISTIAN DIOR (18), SIN COMPOSICION, DE ORIGEN EXTRANJERO. </t>
  </si>
  <si>
    <t>  5.708.750,00  </t>
  </si>
  <si>
    <t>43881102213 </t>
  </si>
  <si>
    <t>CHANCLAS PARA MUJERES Y HOMBRES, DIFERENTES TALLAS, COLORES Y ESTILOS, MARCAS: GUCCI (10), DG (4), GIVENCHY (3), KARL (3), LACOSTE (1) TOMY (1), NIKE (1), DSQUARED2 (1), KENZO (4), CALVIN KLEIN (2), MICHAEL KORS (12), DIOR (4), PALM ANGEL (2), LOS ANGELES (1), MICKEY (1), SIN COMPOSICION, DE ORIGEN EXTRANJERO. </t>
  </si>
  <si>
    <t>  2.283.500,00  </t>
  </si>
  <si>
    <t>43881102214 </t>
  </si>
  <si>
    <t>CAMIBUSO CON CAPUCHA PARA NIÑOS, SIN COMPOSICIÓN, SIN REFERENCIA, DIFERENTES COLORES Y TALLAS DE MARCA PUMA ORIGEN EXTRANJERO ----- </t>
  </si>
  <si>
    <t>  1.446.240,00  </t>
  </si>
  <si>
    <t>CAMIBUSO CON CAPUCHA PARA NIÑOS, SIN COMPOSICIÓN SIN REFERENCIA DIFERENTES COLORES Y TALLAS DE MARCA POLO, PROCEDENCIA EXTRANJERA ----- </t>
  </si>
  <si>
    <t>    723.120,00  </t>
  </si>
  <si>
    <t>CAMIBUSO CON CAPUCHA PARA NIÑOS, SIN COMPOSICIÓN SIN REFERENCIA DIFERENTES COLORES Y TALLAS DE MARCA NIKE, PROCEDENCIA EXTRANJERA----- </t>
  </si>
  <si>
    <t>    964.160,00  </t>
  </si>
  <si>
    <t>CAMIBUSO CON CAPUCHA PARA NIÑOS, SIN COMPOSICIÓN, SIN REFERENCIA, DIFERENTES COLORES Y TALLAS, DE MARCA ADIDAS, PROCEDENCIA EXTRANJERA----- </t>
  </si>
  <si>
    <t>  1.301.616,00  </t>
  </si>
  <si>
    <t>CAMIBUSO CON CAPUCHA PARA NIÑO, SIN COMPOSICIÓN, SIN REFERENCIA, DIFERENTES COLORES Y TALLAS DE MARCA DSQUARED2, PROCEDENCIA EXTRANJERA----- </t>
  </si>
  <si>
    <t>    867.744,00  </t>
  </si>
  <si>
    <t>CAMIBUSO CON CAPUCHA PARA NIÑOS, SIN COMPOSICIÓN, SIN REFERENCIA, DIFERENTES COLORES Y TALLAS DE MARCA MOSQUINO, PROCEDENCIA EXTRANJERA----- </t>
  </si>
  <si>
    <t>    433.872,00  </t>
  </si>
  <si>
    <t>CAMISETA DEPORTIVA PARA ADULTO, SIN COMPOSICIÓN, SIN REFERENCIA, DIFERENTES COLORES Y TALLAS, MARCA PUMA, PROCEDENCIA EXTRANJERA----- </t>
  </si>
  <si>
    <t>  1.901.880,00  </t>
  </si>
  <si>
    <t>CAMISETA DEPORTIVA PARA ADULTO, SIN COMPOSICIÓN, SIN REFERENCIA, DIFERENTES COLORES Y TALLAS, MARCA NIKE, PROCEDENCIA EXTRANJERA----- </t>
  </si>
  <si>
    <t>  5.367.204,00  </t>
  </si>
  <si>
    <t>CAMISETAS DEPORTIVAS PARA ADULTO, SIN COMPOSICIÓN, SIN REFERENCIA, DIFERENTES COLORES Y TALLAS MARCA ADIDAS, PROCEDENCIA EXTRANJERA----- </t>
  </si>
  <si>
    <t>  3.619.264,00  </t>
  </si>
  <si>
    <t>CAMISETAS DEPORTIVAS PARA ADULTO, SIN COMPOSICIÓN, SIN REFERENCIA, DIFERENTES COLORES Y TALLAS, MARCA JORDAN, PROCEDENCIA EXTRANJERA----- </t>
  </si>
  <si>
    <t>    616.920,00  </t>
  </si>
  <si>
    <t>CAMISETAS DEPORTIVAS PARA ADULTO, SIN COMPOSICIÓN, SIN REFERENCIA, DIFERENTES COLORES Y TALLAS MARCA MOSQUINO, PROCEDENCIA EXTRANJERA----- </t>
  </si>
  <si>
    <t>     20.564,00  </t>
  </si>
  <si>
    <t>CAMISETAS DEPORTIVAS PARA NIÑO, SIN COMPOSICIÓN SIN REFERENCIA, DIFERENTES TALLAS Y COLORES, DE MARCAS: JORDAN (2) PUMA (8) NIKE (11), ADIDAS (20), PROCEDENCIA EXTRANJERA----- </t>
  </si>
  <si>
    <t>    843.124,00  </t>
  </si>
  <si>
    <t>MEDIAS TOBILLERAS DEPORTIVAS PARA ADULTO, SIN REFERENCIA, DIFERENTES TALLAS COLORES, SIN COMPOSICIÓN, MARCA ADIDAS, ORIGEN EXTRANJERO----- </t>
  </si>
  <si>
    <t>  1.130.355,00  </t>
  </si>
  <si>
    <t>MEDIAS TOBILLERAS DEPORTIVO PARA ADULTO, SIN REF. DIFERENTES COLORES Y TALLAS, MARCA NIKE, COMPOSICIÓN 88% ALGODÓN, 1% SPANDEX, 11% NYLON ORIGEN EXTRANJERO--- </t>
  </si>
  <si>
    <t>     69.432,00  </t>
  </si>
  <si>
    <t>MEDIAS TOBILLERAS DEPORTIVA PARA ADULTO, SIN REFERENCIA, DIFERENTES COLORES Y TALLAS, MARCA CALVIN KLEIN, COMPOSICIÓN 80% ALGODÓN, 15% SPANDEX, 5% STREECH, ORIGEN EXTRANJERO----- </t>
  </si>
  <si>
    <t>     16.746,00  </t>
  </si>
  <si>
    <t>MEDIAS TOBILLERAS DEPORTIVA PARA ADULTO, SIN REFERENCIA, MARCA HUGO BOSS, COMPOSICIÓN 80% ALGODÓN 3% SPANDEX, 17% NYLON, ORIGEN EXTRANJERO- </t>
  </si>
  <si>
    <t>      8.373,00  </t>
  </si>
  <si>
    <t>MEDIAS TOBILLERA DEPORTIVA PARA ADULTO, SIN REFERENCIA MARCA TOMMY HILFIGER, COMPOSICIÓN 72% ALGODÓN, 24% NYLON, ORIGEN EXTRANJERO----- </t>
  </si>
  <si>
    <t>MEDIAS TOBILLERAS DEPORTIVO PARA ADULTO, SIN REF, MARCA GUCCI, COMPOSICIÓN 20% ALGODÓN, 3% SPANDEX, 17% NYLON ORIGEN EXTRANJERO----- </t>
  </si>
  <si>
    <t>MEDIAS TOBILLERA DEPORTIVA PARA ADULTO, SIN REFERENCIA, MARCAS GIORGIO ARMANI, COMPOSICIÓN 80% ALGODÓN, 3% SPANDEX, 17% NYLON, DE ORIGEN EXTRANJERO----- </t>
  </si>
  <si>
    <t>CHANCLAS PARA HOMBRES Y MUJERES, DIFERENTES TALLAS COLORES Y ESTILOS MARCAS: PSYCHO BUNNY (10) NIKE (5), BALENCIAGA (8) TOMMY HILFIGER (2), SIN COMPOSICIÓN DE ORIGEN EXTRANJERO----- </t>
  </si>
  <si>
    <t>  1.141.750,00  </t>
  </si>
  <si>
    <t>43881102216 </t>
  </si>
  <si>
    <t>MEDIA PARA ADULTO, MARCA PUNTO 12, REFERENCIA HS0080-10, COMPOSICION 92% POLIESTER, 8% ELASTANO, DIFERENTE COLORES MERCANCIA HECHO EN CHINA.----- </t>
  </si>
  <si>
    <t> 12.118.000,00  </t>
  </si>
  <si>
    <t>43881102218 </t>
  </si>
  <si>
    <t>MEDIA PARA ADULTO; MARCA OTHELLO, REFERENCIA AG-1003, COMPOSICION 80% ALGODON, 20% ELASTANO, DIFERENTES TALLAS ESTILOS Y COLORES, PRESENTACION BOLSA PLASTICA PAIS DE ORIGEN CHINA----- </t>
  </si>
  <si>
    <t>  5.241.000,00  </t>
  </si>
  <si>
    <t>ARETE PARA DAMA, SIN MARCA, SIN REFERENCIA, SIN COMPOSICION VISIBLE, DIFERENTES TAMAÑOS Y COLORES, DE PROCEDENCIA EXTRANJERA----- </t>
  </si>
  <si>
    <t> 13.713.520,00  </t>
  </si>
  <si>
    <t>43881102229 </t>
  </si>
  <si>
    <t>CALZADO PARA DAMA TIPO BALETA, SIN MARCA, SIN REFERENCIA, SIN COMPOSICION VISIBLES DIFERENTES TALLAS, ESTILOS Y COLORES, DE PROCEDENCIA EXTRANJERA----- </t>
  </si>
  <si>
    <t>  1.769.700,00  </t>
  </si>
  <si>
    <t>ARETE PARA DAMA, SIN MARCA, SIN REFERENCIA, SIN COMPOSICION VISIBLE, DIFERENTES TAMAÑOS Y COLORES DE PROCEDENCIA EXTRANJERA----- </t>
  </si>
  <si>
    <t> 18.632.500,00  </t>
  </si>
  <si>
    <t>43881102230 </t>
  </si>
  <si>
    <t>CAMISETA PARA ADULTO, LOGOS ANIMADOS DE DISNEY, SIN REFERENCIA, SIN COMPOSICION VISIBLE, DIFERENTES TALLAS Y COLORES, MERCANCIA DE PROCEDENCIA EXTRANJERA.----- </t>
  </si>
  <si>
    <t> 21.175.024,00  </t>
  </si>
  <si>
    <t>43881102239 </t>
  </si>
  <si>
    <t>CALZADO DEPORTIVO PARA ADULTO, MARCA REEBOK, SIN COMPOSICION, DIFERENTES TALLAS Y COLORES, MERCANCIA DE PROCEDENCIA EXTRANJERA----- </t>
  </si>
  <si>
    <t>  1.660.338,00  </t>
  </si>
  <si>
    <t>CALZADO DEPORTIVO PARA ADULTO, MARCA NIKE, SIN COMPOSICION, DIFERENTES TALLAS Y COLORES, MERCANCIA DE PROCEDENCIA EXTRANJERA----- </t>
  </si>
  <si>
    <t>  6.962.116,00  </t>
  </si>
  <si>
    <t>43881102240 </t>
  </si>
  <si>
    <t>MEMORIA USB PORTABLE, MARCA DG TECHNOLOGY, MERCANCIA DE PROCEDENCIA EXTRANJERA----- </t>
  </si>
  <si>
    <t>  1.832.292,00  </t>
  </si>
  <si>
    <t>43881102241 </t>
  </si>
  <si>
    <t>CALZADO PARA ADULTO TIPO TENNIS, MARCA ADIDAS, EN DIFERENTES TALLAS Y COLORES , MERCANCIA DE PROCEDENCIA EXTRANJERA----- </t>
  </si>
  <si>
    <t>  2.056.480,00  </t>
  </si>
  <si>
    <t>CALZADO PARA ADULTO TIPO TENNIS, MARCA NEW BALANCE, EN DIFERENTES TALLAS, ESTILOS Y COLORES, MERCANCIA DE PROCEDENCIA EXTRANJERA----- </t>
  </si>
  <si>
    <t>  7.089.150,00  </t>
  </si>
  <si>
    <t>CALZADO PARA ADULTO TIPO TENNIS, MARCA PUMA, EN DIFERENTES TALLAS, ESTILOS Y COLORES MERCANCIA DE PROCEDENCIA EXTRANJERA----- </t>
  </si>
  <si>
    <t>    583.638,00  </t>
  </si>
  <si>
    <t>43881102258 </t>
  </si>
  <si>
    <t>PANTY PARA DAMA, MARCA PANDA, REFERNCIA 8038, DIFERENTES COLORES, COMPOSICION 90% ALGODON 10% ELASTANO, DIFERENTES ESTILOS, DE ORIGEN EXTRANJERO.----- </t>
  </si>
  <si>
    <t> 14.758.100,00  </t>
  </si>
  <si>
    <t>Verificada 14/12/2023 </t>
  </si>
  <si>
    <t>CAMISETA PARA DAMA, SIN MARCA, CON EL LOGO DISNEY, SIN REFERENCIA, SIN COMPOSICION, DIFERENTES TALLAS Y COLORES, DE ORIGEN EXTRANJERO.- </t>
  </si>
  <si>
    <t>  5.522.192,00  </t>
  </si>
  <si>
    <t>43881102259 </t>
  </si>
  <si>
    <t>CHANCLA PARA ADULTO MARCA TOMMY HILFIGER, SIN COMPOSICION, DIFERENTES TALLAS ESTILOS Y COLORES, MERCANCIA DE ORIGEN EXTRANJERO----- </t>
  </si>
  <si>
    <t> 13.655.330,00  </t>
  </si>
  <si>
    <t>SANDALIAS PARA DAMA MARCA NIKE, SIN COMPOSICION, DIFERENTES TALLAS Y COLORES, MERCANCIA DE PROCEDENCIA EXTRANJERA----- </t>
  </si>
  <si>
    <t>  2.886.855,00  </t>
  </si>
  <si>
    <t>43881102260 </t>
  </si>
  <si>
    <t>SANDALIA TIPO ZUECO PARA ADULTOS MARCA CROCS, SIN COMPOSICION, DIFERENTES TALLAS, ESTILOS Y COLORES PAIS DE ORIGEN VIETNAM----- </t>
  </si>
  <si>
    <t> 20.044.449,00  </t>
  </si>
  <si>
    <t>43881102261 </t>
  </si>
  <si>
    <t>SANDALIA TIPO ZUECO PARA ADULTO MARCA CROCS, SIN COMPOSICION, DIFERENTES TALLAS, ESTILOS Y COLORES, PAIS DE ORIGEN VIETNAM----- </t>
  </si>
  <si>
    <t> 15.644.448,00  </t>
  </si>
  <si>
    <t>SANDALIA TIPO ZUECO PARA NIÑO MARCA CROCS, SIN COMPOSICION, DIFERENTES TALLAS, ESTILOS Y COLORES PAIS DE ORIGEN CHINA.----- </t>
  </si>
  <si>
    <t>  3.911.112,00  </t>
  </si>
  <si>
    <t>43881102298 </t>
  </si>
  <si>
    <t>INTERIOR PARA CABALLERO TIPO BOXER CON LA MARCA KALVIN KLEIN, SIN REFERENCIA, SIN COMPOSICION PORCENTUAL VISIBLE, DIFERENTES TALLAS Y COLORES, DE PROCEDENCIA EXTRANJERA----- </t>
  </si>
  <si>
    <t>  3.373.630,00  </t>
  </si>
  <si>
    <t>43881102306 </t>
  </si>
  <si>
    <t>SANDALIA TIPO ZUECO PARA ADULTO MARCA CROCS, SIN COMPOSICION, SIN REFERENCIA, DIFERENTES TALLAS, ESTILOS Y COLORES, MERCANCIA DE PROCEDENCIA EXTRANJERA.----- </t>
  </si>
  <si>
    <t> 17.925.930,00  </t>
  </si>
  <si>
    <t>43881102307 </t>
  </si>
  <si>
    <t>CALZADO TIPO ZUECO MARCA CROCS PARA ADULTO, SIN COMPOSICION, SIN REFERENCIA, DIFERENTES TALLAS ESTILOS Y COLORES, MERCANCIA DE PROCEDENCIA EXTRANJERA----- </t>
  </si>
  <si>
    <t> 14.666.670,00  </t>
  </si>
  <si>
    <t>43881102308 </t>
  </si>
  <si>
    <t>BOXER PARA HOMBRE MARCA CALVIN KLEIN, SIN COMPOSICION, DIFERENTES TALLAS Y COLORES, PAIS DE ORIGEN USA----- </t>
  </si>
  <si>
    <t> 19.851.240,00  </t>
  </si>
  <si>
    <t>43881102310 </t>
  </si>
  <si>
    <t>TOP PARA DAMA MARCA SEX FANTAXI; COMPOSICION 92% POLIESTER Y 8% SPANDEX; REFERENCIA SF6021, TALLA UNICA, DIFERENTES COLORES, DE ORIGEN CHINA, REF: SF6010WB----- </t>
  </si>
  <si>
    <t>  2.142.550,00  </t>
  </si>
  <si>
    <t>PANTY EN ENCAJE PARA DAMA MARCA PANDA; REF: P.132, COMPOSICION 90% NILON, 10% ELASTOMERO, TIPO DE TEJIDO PUNTO, DIFERENTES TALLAS Y COLORES, ORIGEN CHINA----- </t>
  </si>
  <si>
    <t> 13.331.232,00  </t>
  </si>
  <si>
    <t>43881102311 </t>
  </si>
  <si>
    <t>MALETIN MARCA ADIDAS, SIN COMPOSICION, DIFERENTES COLORES DE ORIGEN EXTRANJERO----- </t>
  </si>
  <si>
    <t>    132.930,00  </t>
  </si>
  <si>
    <t>MONEDERO MARCA FASHION, CLASSIC, ONLY YOU, JUST YOU SIN COMPOSICION DE DIFERENTES COLORES Y CANT DE ORIGEN EXTRANJERO----- </t>
  </si>
  <si>
    <t>     12.382,00  </t>
  </si>
  <si>
    <t>CARTERA MARCA SHIDAI DIFERENTES COLORES, SIN COMPOSICION ORIGEN EXTRANJERO----- </t>
  </si>
  <si>
    <t>     84.400,00  </t>
  </si>
  <si>
    <t>BOLSO CANGURO O RIÑONERA SIN MARCA DIFERENTES COLORES- </t>
  </si>
  <si>
    <t>    241.961,00  </t>
  </si>
  <si>
    <t>MORRAL MARCA HONGYAM, MADE IN CHINA, SIN COMPOSICION, MARCA LIVING HOVELING SHORE, DIFERENTES COLORES----- </t>
  </si>
  <si>
    <t>    187.280,00  </t>
  </si>
  <si>
    <t>MALETAS 100% TEXTIL SIN MARCAS DIFERENTES COLORES Y REFERENCIAS----- </t>
  </si>
  <si>
    <t>  2.788.296,00  </t>
  </si>
  <si>
    <t>CARRIEL MARCA NIKE DIFERENTES COLORES SIN COMPOSICION DE ORIGEN EXTRANJERO----- </t>
  </si>
  <si>
    <t>  1.028.126,00  </t>
  </si>
  <si>
    <t>43881102313 </t>
  </si>
  <si>
    <t>CALZADO PARA ADULTO MARCA JORDAN, DIFERENTES ESTILOS, TALLAS Y COLORES, SIN COMPOSICION, MERCANCIA DE PROCEDENCIA EXTRANJERA----- </t>
  </si>
  <si>
    <t>  5.470.234,00  </t>
  </si>
  <si>
    <t>CALZADO PARA ADULTO MARCA PUMA, DIFERENTES ESTILOS, TALLAS Y COLORES, SIN COMPOSICION, MERCANCIA DE PROCEDENCIA EXTRANJERA.----- </t>
  </si>
  <si>
    <t>  2.658.708,00  </t>
  </si>
  <si>
    <t>CALZADO PARA ADULTO MARCA NEW BALANCE, DIFERENTES TALLAS, ESTILOS Y COLORES, MERCANCIA DE PROCEDENCIA EXTRANJERA, SIN COMPOSICION.----- </t>
  </si>
  <si>
    <t>    661.654,00  </t>
  </si>
  <si>
    <t>CALZADO PARA ADULTO MARCA LE COQ SPORTIF, DIFERENTES TALLAS, ESTILOS Y COLORES, SIN COMPOSICION, MERCANCIA DE PROCEDENCIA EXTRANJERA.- </t>
  </si>
  <si>
    <t>    117.054,00  </t>
  </si>
  <si>
    <t>CALZADO PARA ADULTO, SIN COMPOSICION, DIFERENTES TALLAS, ESTILOS Y COLORES, MERCANCIA DE PROCEDENCIA EXTRANJERA, CON LAS SIGUIENTES MARCAS: CHANNEL (8 PARES), DIESEL (14 PARES), ALEXANDER MCQUEEN (3 PARES).- </t>
  </si>
  <si>
    <t>  2.189.825,00  </t>
  </si>
  <si>
    <t>43881102321 </t>
  </si>
  <si>
    <t>CAMISETA DEPORTIVA PARA ADULTO, DIFERENTES TALLAS, ESTILOS Y COLORES DE MARCAS NAUTICA 02 UND, VERSACE 03 UND, OFF WHITE 04 UND, LACOSTE 03 UND, PUMA 02 UND, KAPPA 07 UND, REEBOK 01 UND, ADIDAS 11 UND, PALM ANGELS 07 UND, UNDER ARMOUR 10 UND, MONCLEAR 04 UND, BALENCIAGA 04 UND, NIKE 04 UND, BOTTEGAVENETA 01 UND, LOUIS VUITTON 12 UND, DOLCE GABBANA 01 UND, ARMANI EXCHANGE 01 UND, FENDI 04 UND, BALMAIN 05 UND, PHILIPP PLEIN 05 UND, AMIRI 07 UND, PSYCHO BUNNY 35 UND, LOTTO 07UND, CONTINUACION ITEM2 </t>
  </si>
  <si>
    <t> 10.287.064,00  </t>
  </si>
  <si>
    <t>CONTINUACION ITEM 1, TOMMY HILFIGER 03 UND, SIN MARCA 16 UND, PARA UN TOTAL DE 159 UND, DE PROCEDENCIA EXTRANJERA----- </t>
  </si>
  <si>
    <t>     65.108,00  </t>
  </si>
  <si>
    <t>43881102329 </t>
  </si>
  <si>
    <t>MEDIAS PARA ADULTO, MARCA: CHIC DELUXE, REFERENCIA: 137-07H, COMPOSICION: 75% POLYESTER 25% SPANDEX PAIS DE ORIGEN CHINA.----- </t>
  </si>
  <si>
    <t> 17.400.120,00  </t>
  </si>
  <si>
    <t>43881102330 </t>
  </si>
  <si>
    <t>CALZADO TIPO BALETA PARA ADULTO SIN MARCA, SIN REFERENCIA SIN COMPOSICION DIFERENTES TALLAS PROCEDENCIA EXTRANJERA.----- </t>
  </si>
  <si>
    <t>  1.622.225,00  </t>
  </si>
  <si>
    <t>43881102337 </t>
  </si>
  <si>
    <t>CALZADO TIPO BALETA PARA ADULTO, SIN MARCA, SIN REFERENCIA, SIN COMPOSICION VISIBLE, DIFERENTES TALLAS, ESTILOS Y COLORES, PROCEDENCIA EXTRANJERA- </t>
  </si>
  <si>
    <t>  2.359.600,00  </t>
  </si>
  <si>
    <t>43881102340 </t>
  </si>
  <si>
    <t>CALZADO PARA ADULTO, TIPO BALETA SIN MARCA, SIN REFERENCIA, SIN COMPOSICION VISIBLE, DIFERENTES TALLAS, ESTILOS Y COLORES, DE PROCEDENCIA EXTRANJERA----- </t>
  </si>
  <si>
    <t>43881102341 </t>
  </si>
  <si>
    <t>CALZADO TIPO BALETA PARA ADULTO, SIN MARCA, SIN REFERENCIA, SIN COMPOSICION VISIBLE, DIFERENTES TALLAS, MERCANCIA DE PROCEDENCIA EXTRANJERA.----- </t>
  </si>
  <si>
    <t>  2.330.105,00  </t>
  </si>
  <si>
    <t>43881102342 </t>
  </si>
  <si>
    <t>43881102343 </t>
  </si>
  <si>
    <t>CALZADO TIPO BALETA PARA NIÑA SIN MARCA, SIN REFERENCIA, SIN COMPOSICION, DIFERENTES TALLAS Y COLORES PROCEDENCIA EXTRANJERA.----- </t>
  </si>
  <si>
    <t>  2.795.416,00  </t>
  </si>
  <si>
    <t>43881102344 </t>
  </si>
  <si>
    <t>CALZADO TIPO BALETA PARA ADULTO, SIN MARCA, SIN REFERENCIA, DIFERENTES TALLAS, MERCANCIA DE PROCEDENCIA EXTRANJERA----- </t>
  </si>
  <si>
    <t>43881102346 </t>
  </si>
  <si>
    <t>CALZADO PARA ADULTO MARCA ADIDAS, DIFERENTES ESTILOS TALLAS Y COLORES, SIN COMPOSICION, PROCEDENCIA EXTRANJERA----- </t>
  </si>
  <si>
    <t>  2.339.246,00  </t>
  </si>
  <si>
    <t>CALZADO PARA ADULTO MARCA BURBERRY, DIFERENTES ESTILOS TALLAS Y COLORES, SIN COMPOSICION, PROCEDENCIA EXTRANJERA----- </t>
  </si>
  <si>
    <t>  3.356.190,00  </t>
  </si>
  <si>
    <t>CALZADO PARA ADULTO MARCA VERSACE, DIFERENTES ESTILOS TALLAS Y COLORES, SIN COMPOSICION, PROCEDENCIA EXTRANJERA----- </t>
  </si>
  <si>
    <t>  1.576.674,00  </t>
  </si>
  <si>
    <t>CALZADO PARA ADULTO MARCA LOUIS VUITTON, DIFERENTES ESTILOS TALLAS Y COLORES, SIN COMPOSICION, PROCEDENCIA EXTRANJERA----- </t>
  </si>
  <si>
    <t>  3.416.127,00  </t>
  </si>
  <si>
    <t>CALZADO PARA ADULTO MARCA REEBOK, DIFERENTES ESTILOS TALLAS Y COLORES, SIN COMPOSICION, PROCEDENCIA EXTRANJERA----- </t>
  </si>
  <si>
    <t>    269.244,00  </t>
  </si>
  <si>
    <t>43881102349 </t>
  </si>
  <si>
    <t>  5.309.100,00  </t>
  </si>
  <si>
    <t>43881102352 </t>
  </si>
  <si>
    <t>CALZADO TIPO BALETA PARA ADULTO SIN MARCA, SIN REFERENCIA, SIN COMPOSICION, DIFERENTES TALLAS DE PROCEDENCIA EXTRANJERA----- </t>
  </si>
  <si>
    <t>ZAPATO MULTIUSO TIPO CROSS, SIN MARCA, SIN COMPOSICION VISIBLE, SIN REFERENCIA VISIBLE, DIFERENTES TALLAS, PAIS DE ORIGEN: CHINA----- </t>
  </si>
  <si>
    <t>    756.400,00  </t>
  </si>
  <si>
    <t>43881102355 </t>
  </si>
  <si>
    <t>BOXER PARA ADULTO MARCA CALVIN KLEIN, SIN REFERENCIA COMPOSICION 93% ALGODON, 7% ELASTANO DIFERENTES TALLAS Y COLORES PROCEDENCIA EXTRANJERA.----- </t>
  </si>
  <si>
    <t> 10.702.906,00  </t>
  </si>
  <si>
    <t>CAMISETA PARA ADULTO SIN COMPOSICION SIN REFERENCIA DIFERENTES TALLAS ESTILOS Y COLORES CON LAS SIGUIENTES MARCAS: PUMA (18 UND), UNDER ARMOUR (6 UND), NIKE (13 UND), ADIDAS (25 UND), REEBOK (13 UND), LOTTO (15 UND), KAPPA (9 UND) PROCEDENCIA EXTRANJERA. </t>
  </si>
  <si>
    <t>  6.445.692,00  </t>
  </si>
  <si>
    <t>43881102362 </t>
  </si>
  <si>
    <t>CALZADO PARA ADULTO, MARCA VENUS CELIA, SIN REFERENCIA, SIN COMPOSICION VISIBLE, DIFERENTES TALLAS, ESTILOS Y COLORES, PAIS DE ORIGEN CHINA--- </t>
  </si>
  <si>
    <t>43881102365 </t>
  </si>
  <si>
    <t>CACHETERO PARA DAMA, MARCA MARIANA, REFERENCIA 074, COMPOSICION 90% POLIESTER, 10% ELASTOMERO, DIFERENTES ESTILOS Y COLORES, PAIS DE ORIGEN CHINA.----- </t>
  </si>
  <si>
    <t> 16.843.380,00  </t>
  </si>
  <si>
    <t>BLUSA PARA DAMA, SIN MARCA VISIBLE, SIN LOGO VISIBLE, SIN REFERENCIA, SIN COMPOSICION, DIFERENTES TALLAS Y COLORES, DE ORIGEN EXTRANJERO.----- </t>
  </si>
  <si>
    <t>  4.123.040,00  </t>
  </si>
  <si>
    <t>43881102370 </t>
  </si>
  <si>
    <t>CALZADO TIPO BALETA, SIN MARCA, SIN REFERENCIA, SIN COMPOSICION VISIBLE, DIFERENTES TALLAS, DE PROCEDENCIA EXTRANJERA.----- </t>
  </si>
  <si>
    <t>  2.802.025,00  </t>
  </si>
  <si>
    <t>43881102371 </t>
  </si>
  <si>
    <t>RELOJ DIGITAL DE PULSO, MARCA SUIZO, SIN REFERENCIA, DIFERENTES ESTILOS Y COLORES, MERCANCIA DE PROCEDENCIA EXTRANJERA----- </t>
  </si>
  <si>
    <t> 14.105.184,00  </t>
  </si>
  <si>
    <t>RELOJ DIGITAL DE PULSO, MARCA QUARTZ, SIN REFERENCIA, DIFERENTES ESTILOS Y COLORES, MERCANCIA HECHO EN CHINA- </t>
  </si>
  <si>
    <t>  6.668.640,00  </t>
  </si>
  <si>
    <t>43881102377 </t>
  </si>
  <si>
    <t>GLOBO METALIZADO PARA FIESTA SIN MARCA, SIN REFERENCIA, SIN COMPOSICION, DE DIFERENTES ESTILOS Y COLORES DE PROCEDENCIA EXTRANJERA.----- </t>
  </si>
  <si>
    <t>  8.752.500,00  </t>
  </si>
  <si>
    <t>43881102400 </t>
  </si>
  <si>
    <t>CALZADO PARA DAMA TIPO BALETA, MARCA: VENUS CELIA (116 PARES), SIN MARCA: (84 PARES), SIN COMPOSICION, SIN REFERENCIA, DIFERENTES TALLAS Y COLORES, DE PROCEDENCIA EXTRANJERA----- </t>
  </si>
  <si>
    <t>43881102402 </t>
  </si>
  <si>
    <t>CALZADO PARA ADULTO TIPO BALETA, SIN MARCA, SIN DETERMINAR COMPOSICION DIFERENTES TALLAS, DE PROCEDENCIA EXTRANJERA.----- </t>
  </si>
  <si>
    <t>  1.179.800,00  </t>
  </si>
  <si>
    <t>43881102403 </t>
  </si>
  <si>
    <t>CALZADO PARA DAMA TIPO BALETA, SIN MARCA, SIN REFERENCIA, SIN COMPOSICION VISIBLE, DIFERENTES TALLAS, DE PROCEDENCIA EXTRANJERA----- </t>
  </si>
  <si>
    <t>43881102404 </t>
  </si>
  <si>
    <t>CALZADO PARA ADULTO TIPO BALETA, MARCA HR, DIFERENTES TALLAS Y COLORES DE PROCEDENCIA EXTRANJERA, SIN ESTABLECER COMPOSICION----- </t>
  </si>
  <si>
    <t>43881102405 </t>
  </si>
  <si>
    <t>CALZADO PARA DAMA TIPO BALETA, SIN MARCA, SIN REFERENCIA, DIFERENTES TALLAS DE PROCEDENCIA EXTRANJERA- </t>
  </si>
  <si>
    <t>  4.424.250,00  </t>
  </si>
  <si>
    <t>43881102406 </t>
  </si>
  <si>
    <t>CALZADO PARA NIÑO TIPO ZAPATILLA CON LAS MARCAS: NIKE  48 PARES, NEW BALANCE 05 PARES, ADIDAS 28 PARES, DIESEL 08 PARES, LECOQ SPORTIF 09 PARES, PUMA 02 PARES, DIFERENTES ESTILOS, COLORES Y TALLAS, SIN COMPOSICION, SIN REFERENCIA DE PROCEDENCIA EXTRANJER </t>
  </si>
  <si>
    <t>  6.489.800,00  </t>
  </si>
  <si>
    <t>43881102407 </t>
  </si>
  <si>
    <t>CALZADO TIPO TENNI EN LONA PARA ADILTO, MARCA VENUS CELIA (35 PARES), SIN MARCA (35 PARES), SIN REFERENCIA, DIFERENTES COLORES Y TALLAS, MERCANCIA HECHO EN CHINA-- </t>
  </si>
  <si>
    <t>  2.530.640,00  </t>
  </si>
  <si>
    <t>43881102408 </t>
  </si>
  <si>
    <t>43881102420 </t>
  </si>
  <si>
    <t>GORRA DE VISERA PARA ADULTO, MARCA GOLD CAPS, REFERENCIA JN-74 DIFERENTES COLORES, COMPOSICION 100% ALGODON, MERCANCIA HECHO EN CHINA----- </t>
  </si>
  <si>
    <t>  4.225.800,00  </t>
  </si>
  <si>
    <t>GORRA PARA ADULTO, MARCA OLD CAPS, REFERENCIA JG-907 DIFERENTES COLORES, COMPOSICION 100% POLIESTER, MERCANCIA HECHO EN CHINA----- </t>
  </si>
  <si>
    <t>  4.050.900,00  </t>
  </si>
  <si>
    <t>GORRA PARA ADULTO, MARCA BURBERRY, RN 93243, DIFERENTES COLORES, COMPOSICION 100% ALGODON, MERCANCIA DE PROCEDENCIA EXTRANJERA----- </t>
  </si>
  <si>
    <t>43881102422 </t>
  </si>
  <si>
    <t>RELOJ DE PULSO DIGITAL, MARCA: ASAHI, REFERENCIA M-556, PAIS DE ORIGEN CHINA.----- </t>
  </si>
  <si>
    <t> 20.847.750,00  </t>
  </si>
  <si>
    <t>43881102423 </t>
  </si>
  <si>
    <t>RELOJ DE PULSO DIGITAL, MARCA ASAHI, REFERENCIA M-556, PAIS DE ORIGEN CHINA----- </t>
  </si>
  <si>
    <t>  4.422.250,00  </t>
  </si>
  <si>
    <t>43881102424 </t>
  </si>
  <si>
    <t>RELOJ DEPORTIVO DIGITAL CON PULSO DE SILICONA, CON LA LEYENDA ASAHI, PAIS DE PROCEDENCIA CHINA, SEGUN SU EMPAQUE EL CUAL VIENE EN BOLSA PLASTICA. </t>
  </si>
  <si>
    <t>43881103892 </t>
  </si>
  <si>
    <t>MEMORIA USB, USO O FUNCION ALMACENAMIENTO DE DATOS, CAPACIDAD 8GB (40 UND), 4GB (148 UND) MARCA KINGSTON, SIN REFERENCIA DIFERENTES COLORES, DE PROCEDENCIA EXTRANJERA----- </t>
  </si>
  <si>
    <t>  2.847.448,00  </t>
  </si>
  <si>
    <t>43881103944 </t>
  </si>
  <si>
    <t>ARETE TIPO TOPO, SIN MARCA, SIN REFERENCIA, DIFERENTES ESTILOS Y COLORES, DE PROCEDENCIA EXTRANJERA. </t>
  </si>
  <si>
    <t>  4.899.600,00  </t>
  </si>
  <si>
    <t>RELOJ DIGITAL DE PULSO, MARCADO CON LA LEYENDA GAOPIN, SIN REFERENCIA, DIFERENTES COLORES, PAIS DE ORIGEN CHINA. </t>
  </si>
  <si>
    <t>    449.800,00  </t>
  </si>
  <si>
    <t xml:space="preserve">Se realizó la revisión del normograma institucionla a fin de determinar el compendio de normas para poder realizar la planeación de la publicación. </t>
  </si>
  <si>
    <t xml:space="preserve">Se revisaron los posibles temas de interés para la realización de las capacitaciones se espera iniciar en el mes de mayo las capacitaciones.  </t>
  </si>
  <si>
    <t xml:space="preserve">Se suscribe convenio de cooperación internacional, en el mes de febrero se realiza el primer desembiolso según acuerdo de financiación anexo al convenio, que permitira empezar con la royección del plan de atención. </t>
  </si>
  <si>
    <t>Se tiene espacio con entidades para socializar lineamientos y el estado actual del proyecto de Decreto para la creación de la Comisión Intersectorial de la Política Pública Social para habitantes de la calle.
Las entidades asistentes fueron: Ministerio de Educación Nacional, Ministerio del Trabajo, Ministerio del Interior, Ministerio de Justicia y del Derecho, Ministerio de las Culturas, las Artes y los Saberes, Ministerio de Vivienda, Ciudad y Territorio, Departamento Nacional de Planeación, Ministerio del Deporte, Ministerio de Salud y Protección Social, Ministerio de Igualdad y Equidad, Departamento Administrativo para la Prosperidad Social, Departamento Administrativo de la Función Pública.</t>
  </si>
  <si>
    <t>La actividad está programada para el tercer trimestre de la vigencia .</t>
  </si>
  <si>
    <t xml:space="preserve">Se suscribe convenio de cooperación internacional, en el mes de febrero se realiza el primer desembiolso según acuerdo de financiación anexo al convenio, que permitira empezar con la proyección del plan de trabajo para la entrega. </t>
  </si>
  <si>
    <t xml:space="preserve">En el primer trimestre, se realizaron 7 asistencias técnicas a entidades del orden nacional en el marco de la Directiva Presidencial 01, a saber: ICETEX, Supersociedades, Dirección de Veteranos y Veteranas de la Fuerza Pública del  Ministerio de Defensa, Secretaría Distritral de Educación, Gobernación de Risaralda, Aseguradora de Riesgos Laborales de Positiva y a la Agencia del Inpector General de Tributos, Rentas y Contribuciones Parafiscales del Ministerio de Hacienda y Crédito Público. </t>
  </si>
  <si>
    <t>En el primer trimestre, se realizaron 6 asistencias técnicas a las siguientes gobernaciones: Cauca, Chocó, Meta, Sucre, Casanare y Nariño. Asimismo, se asistió al municipio de Subachoque. De igual forma, se hizo una asistencia técnica masiva a: Vaupes, Antioquia, Huila, Putumayo, Córdoba, Norte de Santander, Magdalena.</t>
  </si>
  <si>
    <t xml:space="preserve">No se ha cumplido ninguno de los 8 acuerdos de la Mesa Sindical Mujer y Género del Acuerdo 2025 con corte a marzo de 2026. </t>
  </si>
  <si>
    <t>Aunque no se tenía meta programada para el trimestre, se llevaron a la mesa conjunta 6 proyectos convencionales de agua apta para consumo humano y saneamiento básico : Suarez - Morales, Nuquí, Tierralta
Ricaurte (Awa, Pulgande, etc), San Pablo, Caloto (Asoalma) ; estos corresponden algunos a construcción, otros a estudios y diseños, y otros combibados. Se obtuvieron conceptos favorables para los 6 proyectos en el marco de la Mesa técnica de viabilización de proyectos del programa Agua es Vida, conforme a la Resolución conjunta 0597 de 2024 MIE - MVCT.</t>
  </si>
  <si>
    <t xml:space="preserve">Se encuentra en proceso de contratación el proyecto "Construcción del Sistema Alcantarillado y Planta de Tratmiento de Aguas Residuales, corregimiento de Atanquez pertenecuiente al resguardo indígena Kankuamo, Municipio de Valledupar, Departamento del Cesar" , FONIGUALDAD ha informado la aceptación de la oferta de CONSTRUAMBIENTE S.A.S, por valor de $45.789.847.789. </t>
  </si>
  <si>
    <t>Se presentaron y aprobaron en mesa conjunta los proyectos de estudios y diseños de Puerto Carreño y Tierra Alta. Cabe aclarar que de los otros 4 presentados en mesa técnica 2 incluyen tanto obra como actualización de estudios y diseños.</t>
  </si>
  <si>
    <t xml:space="preserve">Durante el periodo enero–marzo 2026 se adelantaron gestiones interadministrativas y de planeación para la ejecución de los recursos de la vigencia 2024. Se tiene proyectado priorizar proyectos que han sido articulados con el MVCT, que permiten atender sentencias y ordenes judiciales. Así mismo se avanzó en la estructuración de solicitudes de contratación para la ejecución de proyectos a traves de Fonigualdad. </t>
  </si>
  <si>
    <t>En este trimestre se realizó la contratación de profesionales de apoyo para la generación de contenidos pedagógicos, metodológicos y  audiovisuales  a partir del mes de marzo que permita cumplir con esta actividad.</t>
  </si>
  <si>
    <t>Se radicaron a FONIGUALDAD  las solicitudes de recursos y contratación de los  proyectos no convencionales en cumplimiento de las sentencias T-028 de 2004, Auto 620, T-302 de 2017, para los proyectos de Corpoguajira y MESEP, que abarca los municipios de Riohacha, Manaure y Maicao;  y Magui Payán</t>
  </si>
  <si>
    <t>Se adelantaron gestiones interadministrativas y de planeación para la ejecución de los recursos de la vigencia 2024. Se tiene proyectado priorizar proyectos que han sido articulados con el MVCT, que permiten atender sentencias y ordenes judiciales. Así mismo se avanzó en la estructuración de solicitudes de contratación para la ejecución de proyectos a traves de FonIgualdad</t>
  </si>
  <si>
    <t>Al cierre del primer trimestre de 2026, 7 de los 16 subtemas priorizados alcanzaron nivel 3, lo que representa un avance del 44% del indicador. El promedio de los 16 subtemas priorizados es de 2,4. La programación acumulada a marzo era de 50%. 
Los 7 subtemas que alcanzaron nivel 3 son: 1.1.4 – Estrategia, 1.2.2 – Prestación de servicios de asesoría, 2.1.2 – Desarrollo del Equipo, 2.1.1 – Asignación de Recursos, 2.1.2 – Planificación de Recursos, 4.2.2 – Auditado y 5.3.5 – Seguimiento y Monitoreo. 
Los 9 subtemas que aún no alcanzan nivel 3 son: 2.1.1 – Desarrollo del Personal (nivel 2), 2.1.4 – Ciclo de Desempeño (nivel 2), 2.1.3 – Reclutamiento (nivel 2), 3.2.4 – Gobernanza y Gestión de Riesgos (nivel 2), 4.2.1 – Métricas (nivel 2), 4.3.1 – Comunicación sobre las actividades de la IAF (nivel 2), 5.1.1 – Cumplimiento con las NGAI (nivel 2), 5.1.2 – Revisión de la gestión de calidad (nivel 2) y 5.3.1 – Metodologías (nivel 1)</t>
  </si>
  <si>
    <t xml:space="preserve">Siguiendo la métrica institucional, se resalta el hecho de que el 99% de las calificaciones son buenas o muy buenas, mientras que solo el 1% corresponde a calificaciones bajas. Estos resultados demuestran que se está cumpliendo holgadamente con el indicador de gestión de la oficina TI, posicionado en un 99% de favorabilidad. </t>
  </si>
  <si>
    <r>
      <rPr>
        <b/>
        <sz val="9"/>
        <color rgb="FF000000"/>
        <rFont val="Verdana"/>
        <family val="2"/>
      </rPr>
      <t xml:space="preserve">Enero - Marzo: </t>
    </r>
    <r>
      <rPr>
        <sz val="9"/>
        <color rgb="FF000000"/>
        <rFont val="Verdana"/>
        <family val="2"/>
      </rPr>
      <t>Se avanzó en reuniones con los equipos del DNP de la Subdirección General de Prospectiva y Desarrollo Nacional, el Grupo CONPES y la SPF. En estos espacios, se reiteró la preocupación frente a la solicitud relacionada con dicho CONPES. Al respecto, el equipo del DNP manifestó que este no se encuentra priorizado. En consecuencia, se solicitó la eliminación del indicador en el CIGD. A la fecha, la DSP continúa adelantando comunicaciones con el DNP, con el propósito de obtener un pronunciamiento formal sobre el asunto.</t>
    </r>
  </si>
  <si>
    <r>
      <rPr>
        <b/>
        <sz val="9"/>
        <rFont val="Verdana"/>
        <family val="2"/>
      </rPr>
      <t>Enero:</t>
    </r>
    <r>
      <rPr>
        <sz val="9"/>
        <rFont val="Verdana"/>
        <family val="2"/>
      </rPr>
      <t xml:space="preserve"> Se suscribió el 30 de enero de 2026 convenio entre ICBF, ONIC y FONIGUALDAD, con el fin de generar en el marco de dicho convenio lo relacionado a generar las fases de recolección y  procesamiento del proceso estadístico del módulo indígena de la ENSIN</t>
    </r>
  </si>
  <si>
    <r>
      <t xml:space="preserve">La Direccion territorial Bolivar contaba con una ifnormacion de base desde año 2026, Sin embargo se evidencia lo siguiente refreente a los hitos: 
</t>
    </r>
    <r>
      <rPr>
        <b/>
        <sz val="9"/>
        <rFont val="Verdana"/>
        <family val="2"/>
      </rPr>
      <t xml:space="preserve">Hito 1:Mapa de actores comunitarios del departamento- </t>
    </r>
    <r>
      <rPr>
        <sz val="9"/>
        <rFont val="Verdana"/>
        <family val="2"/>
      </rPr>
      <t xml:space="preserve"> Este hito permitió identificar organizaciones de base, liderazgos comunitarios y dinámicas territoriales, evidenciandose un cumplimiento del 20.0% de cumplimiento  este hito permite un alto nivel de conocimiento local, así como identificacion de necesidades para  fortalecimiento en articulación y visibilización. Para ello se continua en la alimentaciion de la herramienta
</t>
    </r>
    <r>
      <rPr>
        <b/>
        <sz val="9"/>
        <rFont val="Verdana"/>
        <family val="2"/>
      </rPr>
      <t>Hito2: Mapa de actores institucionales relacionado con las políticas y programas del MIE.  E</t>
    </r>
    <r>
      <rPr>
        <sz val="9"/>
        <rFont val="Verdana"/>
        <family val="2"/>
      </rPr>
      <t>ste hito tiene un cumplimiento del 26% y permitira reconocer las entidades con mayor nivel de incidencia institucionale relacionado con las políticas y programas del MIE, asi como el poder realizar un llamado para generar una efectiva  articulación interinstitucional ymejorar  la coordinacion en territorios.
H</t>
    </r>
    <r>
      <rPr>
        <b/>
        <sz val="9"/>
        <rFont val="Verdana"/>
        <family val="2"/>
      </rPr>
      <t>ito 3  Mapa de actores del tercer sector relacionado con las poblaciones y programas del MI</t>
    </r>
    <r>
      <rPr>
        <sz val="9"/>
        <rFont val="Verdana"/>
        <family val="2"/>
      </rPr>
      <t>E. Este hito tiene un cumplimiento del 20% , con este hito se fortalecen las alianzas sostenibles y mecanismos de coordinación con el sector público con las organizaciones no gubernamentales, fundaciones y cooperantes presentes en el territorio.</t>
    </r>
  </si>
  <si>
    <r>
      <t xml:space="preserve">La Dirección Territorial Chocó del Ministerio de Igualdad y Equidad, ya cuenta con  </t>
    </r>
    <r>
      <rPr>
        <b/>
        <sz val="9"/>
        <rFont val="Verdana"/>
        <family val="2"/>
      </rPr>
      <t>Hito1.</t>
    </r>
    <r>
      <rPr>
        <sz val="9"/>
        <rFont val="Verdana"/>
        <family val="2"/>
      </rPr>
      <t xml:space="preserve"> Un mapa de actores comunitarios del departamento relacionados con los 14 grupos poblacionales del MIE. Teniendo como avance el 16%   
</t>
    </r>
    <r>
      <rPr>
        <b/>
        <sz val="9"/>
        <rFont val="Verdana"/>
        <family val="2"/>
      </rPr>
      <t>Hito 2.</t>
    </r>
    <r>
      <rPr>
        <sz val="9"/>
        <rFont val="Verdana"/>
        <family val="2"/>
      </rPr>
      <t xml:space="preserve"> Un mapa de actores institucionales relacionados con las políticas y programas del MIE.  Avance  del 17% sobre el 34%.
</t>
    </r>
    <r>
      <rPr>
        <b/>
        <sz val="9"/>
        <rFont val="Verdana"/>
        <family val="2"/>
      </rPr>
      <t>Hito 3.</t>
    </r>
    <r>
      <rPr>
        <sz val="9"/>
        <rFont val="Verdana"/>
        <family val="2"/>
      </rPr>
      <t xml:space="preserve"> Un mapa de actores del tercer sector relacionados con las poblaciones y programas del MIE. Avance del 16% s</t>
    </r>
  </si>
  <si>
    <r>
      <t xml:space="preserve">La Territorial Valle del Cauca  cuenta con el Mapa de Actores que se viene alimentando de manera peirodica para ir dando cumplimiento a la misionalidad del Ministerio de igualdad desde la direccion territorial correspondiente espeficicado asi:
Mapa de actores comunitarios del departamento relacionados con los 14 grupos poblacionales del MIE. </t>
    </r>
    <r>
      <rPr>
        <b/>
        <sz val="9"/>
        <rFont val="Verdana"/>
        <family val="2"/>
      </rPr>
      <t>Hito 1 en un (20%)</t>
    </r>
    <r>
      <rPr>
        <sz val="9"/>
        <rFont val="Verdana"/>
        <family val="2"/>
      </rPr>
      <t xml:space="preserve"> este hito no esta al 100% ya que se vienen identificando organizaciones de base, lideres comunitarios, colectivos, entre otros, que  se encuentren vigentes y en funcionalidad y esten relacionada con los 11 programas priorizados por el MIE, cabe resaltar que este proceso de articulacion permite que se obtenga un conocimiento mas amplio del territorio y con mayor veracidad.
Mapa de actores institucionales relacionados con las políticas y programas del MIE. </t>
    </r>
    <r>
      <rPr>
        <b/>
        <sz val="9"/>
        <rFont val="Verdana"/>
        <family val="2"/>
      </rPr>
      <t>Hito 2 (34%),</t>
    </r>
    <r>
      <rPr>
        <sz val="9"/>
        <rFont val="Verdana"/>
        <family val="2"/>
      </rPr>
      <t xml:space="preserve"> en este hito nos encontramos con muchos opositores pasivos, los cuales se les ha contactado para articular y la gran mayoria no ha sido favorable para nuestra misionalidad.
Mapa de actores del tercer sector relacionados con las poblaciones y programas del MIE. </t>
    </r>
    <r>
      <rPr>
        <b/>
        <sz val="9"/>
        <rFont val="Verdana"/>
        <family val="2"/>
      </rPr>
      <t xml:space="preserve">Hito3. (26%), </t>
    </r>
    <r>
      <rPr>
        <sz val="9"/>
        <rFont val="Verdana"/>
        <family val="2"/>
      </rPr>
      <t xml:space="preserve">en este hito nos encontramos verificando la existencia de los mismos y avanzando en el proceso de articulación.
Para el caso de los tres hitos lo que falta para alcanzar el 100% son datos de caracterización ya que en este periodo de reporte todos los actores se tienen identificados pero pendiente de algunos datos.  </t>
    </r>
  </si>
  <si>
    <r>
      <t xml:space="preserve">La Dirección Territorial de Nariño,  ha fortalecido la presencia institucional del Ministerio de Igualdad y Equidad en el Departamento de Nariño, articulando con Gobernación, Alcaldías, Consejos Comunitarios, Resguardo Indígenas, Organizaciones sociales. Lo cual lo podemos demostrar a través de los tres Hitos:
</t>
    </r>
    <r>
      <rPr>
        <b/>
        <sz val="9"/>
        <rFont val="Verdana"/>
        <family val="2"/>
      </rPr>
      <t>Hito 1: Mapa de actores comunitarios del Departamento</t>
    </r>
    <r>
      <rPr>
        <sz val="9"/>
        <rFont val="Verdana"/>
        <family val="2"/>
      </rPr>
      <t xml:space="preserve">: Esta Dirección Territorial ya cuenta con el mapa de actores comunitarios tales como ( Consejos Comunitarios, Resguardos Indígenas, Juntas de acción Comunal, asociaciones, Colectivos Comunitarios, organizaciones de Base etc) a través de estos actores se nos ha permitido conocer más el territorio ya que promueven el desarrollo social, económico, preservan la cultura y participan en toma dedesiciones locales y con ellos contribuyen a trasformar los territorios de manera más inclusiva. Por lo tanto, podemos reportar un 33.% ya que contamos con la mayoría actores necesarios para nuestro avance institucional.
</t>
    </r>
    <r>
      <rPr>
        <b/>
        <i/>
        <sz val="9"/>
        <rFont val="Verdana"/>
        <family val="2"/>
      </rPr>
      <t>Hito 2:  Mapa de Actores institucionales</t>
    </r>
    <r>
      <rPr>
        <b/>
        <sz val="9"/>
        <rFont val="Verdana"/>
        <family val="2"/>
      </rPr>
      <t>:</t>
    </r>
    <r>
      <rPr>
        <sz val="9"/>
        <rFont val="Verdana"/>
        <family val="2"/>
      </rPr>
      <t xml:space="preserve"> Esta Dirección Territorial ya cuenta con un mapa de actores institucional tales como (Gobernación, Alcaldías, ICBF, Defensoría, Procuraduría, Personerías, ART, ) esta articulación nos ha permitido avanzar  con los programas y proyectos del MIE lo cual lo podemos demostrar a través de evidencias (Reuniones, Actas, y Fotografías) por lo tanto el indicador seria 34% pues se nos ha permitido una mejor articulación  Nivel Central- Territorio.
</t>
    </r>
    <r>
      <rPr>
        <b/>
        <sz val="9"/>
        <rFont val="Verdana"/>
        <family val="2"/>
      </rPr>
      <t xml:space="preserve">Hito 3: Mapa de actores del tercer sector: </t>
    </r>
    <r>
      <rPr>
        <sz val="9"/>
        <rFont val="Verdana"/>
        <family val="2"/>
      </rPr>
      <t xml:space="preserve">Esta Dirección No cuenta con un mapa de actores formal  donde podamos inferir que exista una mayor articulación que nos permita avanzar en las acciones de articulación y coordinación territorial que se requiere para el cumplimiento, estaremos prestos a seguir en la búsqueda de esta articulación… por lo tanto no hay indicador de avance.
</t>
    </r>
  </si>
  <si>
    <r>
      <t xml:space="preserve">La Dirección Territorial registra un avance ponderado del 84% en la implementación del instrumento de mapa de actores. Este resultado se calcula con base en la estructura de cumplimiento definida para el indicador, así: </t>
    </r>
    <r>
      <rPr>
        <b/>
        <sz val="9"/>
        <rFont val="Verdana"/>
        <family val="2"/>
      </rPr>
      <t>Hito 1 (33%), con un avance del 21%</t>
    </r>
    <r>
      <rPr>
        <sz val="9"/>
        <rFont val="Verdana"/>
        <family val="2"/>
      </rPr>
      <t>, en el que se cuenta con 9 de los 14 grupos poblacionales priorizados por el Ministerio;</t>
    </r>
    <r>
      <rPr>
        <b/>
        <sz val="9"/>
        <rFont val="Verdana"/>
        <family val="2"/>
      </rPr>
      <t xml:space="preserve"> Hito 2 (34%), con un avance del 32%</t>
    </r>
    <r>
      <rPr>
        <sz val="9"/>
        <rFont val="Verdana"/>
        <family val="2"/>
      </rPr>
      <t xml:space="preserve"> que contempla la identificación de actores institucionales de los gobiernos locales y municipales, entidades del Gobierno nacional con presencia en el territorio, entidades descentralizadas, instituciones educativas e instituciones religiosas; y</t>
    </r>
    <r>
      <rPr>
        <b/>
        <sz val="9"/>
        <rFont val="Verdana"/>
        <family val="2"/>
      </rPr>
      <t xml:space="preserve"> Hito 3 (33%), con un avance del 31%,</t>
    </r>
    <r>
      <rPr>
        <sz val="9"/>
        <rFont val="Verdana"/>
        <family val="2"/>
      </rPr>
      <t xml:space="preserve"> correspondiente a la articulación con diferentes organizaciones de carácter nacional e internacional. Lo anterior refleja un nivel alto de ejecución del instrumento y el fortalecimiento progresivo de las capacidades de la Dirección Territorial para consolidar información estratégica y orientar acciones de articulación comunitaria.
El porcentaje que falta para cumplir al 100% equivale a la falta de algunos datos de caracterización de los actores en la matriz del mapa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</si>
</sst>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0"/>
    <numFmt numFmtId="165" formatCode="[$$-240A]\ #,##0"/>
    <numFmt numFmtId="166" formatCode="_-[$$-240A]\ * #,##0.00_-;\-[$$-240A]\ * #,##0.00_-;_-[$$-240A]\ * &quot;-&quot;??_-;_-@_-"/>
    <numFmt numFmtId="167" formatCode="_-[$$-240A]\ * #,##0_-;\-[$$-240A]\ * #,##0_-;_-[$$-240A]\ * &quot;-&quot;??_-;_-@_-"/>
    <numFmt numFmtId="168" formatCode="_-&quot;$&quot;\ * #,##0_-;\-&quot;$&quot;\ * #,##0_-;_-&quot;$&quot;\ * &quot;-&quot;??_-;_-@_-"/>
    <numFmt numFmtId="169" formatCode="_-&quot;$&quot;\ * #,##0.0_-;\-&quot;$&quot;\ * #,##0.0_-;_-&quot;$&quot;\ * &quot;-&quot;??_-;_-@_-"/>
    <numFmt numFmtId="170" formatCode="_-* #,##0_-;\-* #,##0_-;_-* &quot;-&quot;??_-;_-@_-"/>
    <numFmt numFmtId="171" formatCode="0.0"/>
    <numFmt numFmtId="174" formatCode="_-&quot;$&quot;\ * #,##0_-;\-&quot;$&quot;\ * #,##0_-;_-&quot;$&quot;\ * &quot;-&quot;_-;_-@_-"/>
    <numFmt numFmtId="176" formatCode="_-&quot;$&quot;\ * #,##0.00_-;\-&quot;$&quot;\ * #,##0.00_-;_-&quot;$&quot;\ * &quot;-&quot;??_-;_-@_-"/>
    <numFmt numFmtId="177" formatCode="_-* #,##0.00_-;\-* #,##0.00_-;_-* &quot;-&quot;??_-;_-@_-"/>
  </numFmts>
  <fonts count="41">
    <font>
      <sz val="11"/>
      <color theme="1"/>
      <name val="Calibri"/>
      <family val="2"/>
      <scheme val="minor"/>
    </font>
    <font>
      <b/>
      <sz val="11"/>
      <color theme="1"/>
      <name val="Calibri"/>
      <family val="2"/>
      <scheme val="minor"/>
    </font>
    <font>
      <b/>
      <sz val="8"/>
      <color rgb="FFFFFFFF"/>
      <name val="Arial"/>
      <family val="2"/>
    </font>
    <font>
      <sz val="8"/>
      <color rgb="FFFFFFFF"/>
      <name val="Arial"/>
      <family val="2"/>
    </font>
    <font>
      <sz val="9"/>
      <color rgb="FF000000"/>
      <name val="Courier New"/>
      <family val="3"/>
    </font>
    <font>
      <sz val="8"/>
      <color rgb="FF000000"/>
      <name val="Courier New"/>
      <family val="3"/>
    </font>
    <font>
      <sz val="8"/>
      <color rgb="FF000000"/>
      <name val="Calibri"/>
      <family val="2"/>
    </font>
    <font>
      <sz val="11"/>
      <color theme="1"/>
      <name val="Verdana"/>
      <family val="2"/>
    </font>
    <font>
      <sz val="11"/>
      <color rgb="FF000000"/>
      <name val="Verdana"/>
      <family val="2"/>
    </font>
    <font>
      <b/>
      <sz val="11"/>
      <color rgb="FF000000"/>
      <name val="Verdana"/>
      <family val="2"/>
    </font>
    <font>
      <sz val="11"/>
      <name val="Verdana"/>
      <family val="2"/>
    </font>
    <font>
      <sz val="11"/>
      <color theme="1"/>
      <name val="Calibri"/>
      <family val="2"/>
      <scheme val="minor"/>
    </font>
    <font>
      <b/>
      <sz val="10"/>
      <name val="Verdana"/>
      <family val="2"/>
    </font>
    <font>
      <sz val="10"/>
      <color theme="1"/>
      <name val="Verdana"/>
      <family val="2"/>
    </font>
    <font>
      <sz val="9"/>
      <color rgb="FF000000"/>
      <name val="Aptos"/>
      <family val="2"/>
    </font>
    <font>
      <b/>
      <sz val="9"/>
      <color rgb="FF000000"/>
      <name val="Inherit"/>
    </font>
    <font>
      <sz val="10"/>
      <color rgb="FF000000"/>
      <name val="Verdana"/>
      <family val="2"/>
    </font>
    <font>
      <sz val="10"/>
      <name val="Verdana"/>
      <family val="2"/>
    </font>
    <font>
      <u/>
      <sz val="11"/>
      <color theme="10"/>
      <name val="Calibri"/>
      <family val="2"/>
      <scheme val="minor"/>
    </font>
    <font>
      <b/>
      <sz val="9"/>
      <color theme="0"/>
      <name val="Inherit"/>
    </font>
    <font>
      <sz val="10"/>
      <color rgb="FFFF0000"/>
      <name val="Verdana"/>
      <family val="2"/>
    </font>
    <font>
      <i/>
      <sz val="11"/>
      <color theme="1"/>
      <name val="Verdana"/>
      <family val="2"/>
    </font>
    <font>
      <sz val="12"/>
      <color theme="1"/>
      <name val="Verdana"/>
      <family val="2"/>
    </font>
    <font>
      <sz val="12"/>
      <color rgb="FF000000"/>
      <name val="Aptos"/>
      <family val="2"/>
    </font>
    <font>
      <b/>
      <sz val="12"/>
      <color rgb="FF000000"/>
      <name val="Inherit"/>
    </font>
    <font>
      <sz val="9"/>
      <color theme="1"/>
      <name val="Verdana"/>
      <family val="2"/>
    </font>
    <font>
      <b/>
      <sz val="9"/>
      <name val="Verdana"/>
      <family val="2"/>
    </font>
    <font>
      <sz val="9"/>
      <color rgb="FF000000"/>
      <name val="Verdana"/>
      <family val="2"/>
    </font>
    <font>
      <sz val="9"/>
      <name val="Verdana"/>
      <family val="2"/>
    </font>
    <font>
      <sz val="9"/>
      <color theme="1"/>
      <name val="Calibri"/>
      <family val="2"/>
      <scheme val="minor"/>
    </font>
    <font>
      <sz val="9"/>
      <color rgb="FFFF0000"/>
      <name val="Verdana"/>
      <family val="2"/>
    </font>
    <font>
      <b/>
      <sz val="10"/>
      <color rgb="FF000000"/>
      <name val="Verdana"/>
      <family val="2"/>
    </font>
    <font>
      <u/>
      <sz val="9"/>
      <color rgb="FF000000"/>
      <name val="Verdana"/>
      <family val="2"/>
    </font>
    <font>
      <i/>
      <sz val="9"/>
      <color theme="1"/>
      <name val="Verdana"/>
      <family val="2"/>
    </font>
    <font>
      <b/>
      <sz val="9"/>
      <color theme="1"/>
      <name val="Verdana"/>
      <family val="2"/>
    </font>
    <font>
      <u/>
      <sz val="9"/>
      <color theme="1"/>
      <name val="Verdana"/>
      <family val="2"/>
    </font>
    <font>
      <b/>
      <sz val="9"/>
      <color rgb="FF000000"/>
      <name val="Verdana"/>
      <family val="2"/>
    </font>
    <font>
      <b/>
      <sz val="9"/>
      <color rgb="FFFF0000"/>
      <name val="Verdana"/>
      <family val="2"/>
    </font>
    <font>
      <sz val="9"/>
      <color rgb="FF242424"/>
      <name val="Verdana"/>
      <family val="2"/>
    </font>
    <font>
      <sz val="9"/>
      <color rgb="FF242424"/>
      <name val="Aptos Narrow"/>
      <family val="2"/>
    </font>
    <font>
      <b/>
      <i/>
      <sz val="9"/>
      <name val="Verdana"/>
      <family val="2"/>
    </font>
  </fonts>
  <fills count="26">
    <fill>
      <patternFill patternType="none"/>
    </fill>
    <fill>
      <patternFill patternType="gray125"/>
    </fill>
    <fill>
      <patternFill patternType="solid">
        <fgColor theme="0"/>
        <bgColor indexed="64"/>
      </patternFill>
    </fill>
    <fill>
      <patternFill patternType="solid">
        <fgColor rgb="FF2B2D4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rgb="FFD23B78"/>
        <bgColor indexed="64"/>
      </patternFill>
    </fill>
    <fill>
      <patternFill patternType="solid">
        <fgColor rgb="FFD9D9D9"/>
        <bgColor indexed="64"/>
      </patternFill>
    </fill>
    <fill>
      <patternFill patternType="solid">
        <fgColor rgb="FF92D050"/>
        <bgColor indexed="64"/>
      </patternFill>
    </fill>
    <fill>
      <patternFill patternType="solid">
        <fgColor rgb="FF92D050"/>
        <bgColor rgb="FF000000"/>
      </patternFill>
    </fill>
    <fill>
      <patternFill patternType="solid">
        <fgColor rgb="FFFFC000"/>
        <bgColor indexed="64"/>
      </patternFill>
    </fill>
    <fill>
      <patternFill patternType="solid">
        <fgColor rgb="FFFFC000"/>
        <bgColor rgb="FF000000"/>
      </patternFill>
    </fill>
    <fill>
      <patternFill patternType="solid">
        <fgColor rgb="FF00B050"/>
        <bgColor indexed="64"/>
      </patternFill>
    </fill>
    <fill>
      <patternFill patternType="solid">
        <fgColor theme="2" tint="-0.249977111117893"/>
        <bgColor rgb="FF000000"/>
      </patternFill>
    </fill>
    <fill>
      <patternFill patternType="solid">
        <fgColor theme="2" tint="-0.249977111117893"/>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rgb="FF00B0F0"/>
        <bgColor indexed="64"/>
      </patternFill>
    </fill>
    <fill>
      <patternFill patternType="solid">
        <fgColor theme="0"/>
        <bgColor rgb="FF000000"/>
      </patternFill>
    </fill>
    <fill>
      <patternFill patternType="solid">
        <fgColor rgb="FFBFBFBF"/>
        <bgColor indexed="64"/>
      </patternFill>
    </fill>
    <fill>
      <patternFill patternType="solid">
        <fgColor rgb="FFFFFFFF"/>
        <bgColor rgb="FF000000"/>
      </patternFill>
    </fill>
    <fill>
      <patternFill patternType="solid">
        <fgColor rgb="FFFF0000"/>
        <bgColor rgb="FF000000"/>
      </patternFill>
    </fill>
    <fill>
      <patternFill patternType="solid">
        <fgColor rgb="FFFF0000"/>
        <bgColor indexed="64"/>
      </patternFill>
    </fill>
    <fill>
      <patternFill patternType="solid">
        <fgColor theme="7" tint="0.79998168889431442"/>
        <bgColor indexed="64"/>
      </patternFill>
    </fill>
    <fill>
      <patternFill patternType="solid">
        <fgColor rgb="FFFFFF00"/>
        <bgColor indexed="64"/>
      </patternFill>
    </fill>
  </fills>
  <borders count="41">
    <border>
      <left/>
      <right/>
      <top/>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right style="thin">
        <color rgb="FFD23C78"/>
      </right>
      <top/>
      <bottom/>
      <diagonal/>
    </border>
    <border>
      <left style="medium">
        <color rgb="FFD23B78"/>
      </left>
      <right/>
      <top style="medium">
        <color rgb="FFD23B78"/>
      </top>
      <bottom/>
      <diagonal/>
    </border>
    <border>
      <left/>
      <right/>
      <top style="medium">
        <color rgb="FFD23B78"/>
      </top>
      <bottom/>
      <diagonal/>
    </border>
    <border>
      <left/>
      <right style="thin">
        <color rgb="FFD23C78"/>
      </right>
      <top style="medium">
        <color rgb="FFD23B78"/>
      </top>
      <bottom/>
      <diagonal/>
    </border>
    <border>
      <left style="medium">
        <color rgb="FFD23B78"/>
      </left>
      <right/>
      <top/>
      <bottom/>
      <diagonal/>
    </border>
    <border>
      <left style="medium">
        <color rgb="FFD23B78"/>
      </left>
      <right/>
      <top/>
      <bottom style="medium">
        <color rgb="FFD23B78"/>
      </bottom>
      <diagonal/>
    </border>
    <border>
      <left/>
      <right/>
      <top/>
      <bottom style="medium">
        <color rgb="FFD23B78"/>
      </bottom>
      <diagonal/>
    </border>
    <border>
      <left/>
      <right style="thin">
        <color rgb="FFD23C78"/>
      </right>
      <top/>
      <bottom style="medium">
        <color rgb="FFD23B78"/>
      </bottom>
      <diagonal/>
    </border>
    <border>
      <left style="thin">
        <color rgb="FFD23C78"/>
      </left>
      <right style="thin">
        <color rgb="FFD23C78"/>
      </right>
      <top style="thin">
        <color rgb="FFD23C78"/>
      </top>
      <bottom style="medium">
        <color rgb="FFD23B78"/>
      </bottom>
      <diagonal/>
    </border>
    <border>
      <left style="thin">
        <color rgb="FFD23C78"/>
      </left>
      <right style="medium">
        <color rgb="FFD23B78"/>
      </right>
      <top style="thin">
        <color rgb="FFD23C78"/>
      </top>
      <bottom style="medium">
        <color rgb="FFD23B78"/>
      </bottom>
      <diagonal/>
    </border>
    <border>
      <left style="thin">
        <color rgb="FFD23C78"/>
      </left>
      <right/>
      <top style="medium">
        <color rgb="FFD23B78"/>
      </top>
      <bottom style="thin">
        <color rgb="FFD23C78"/>
      </bottom>
      <diagonal/>
    </border>
    <border>
      <left/>
      <right style="medium">
        <color rgb="FFD23B78"/>
      </right>
      <top style="medium">
        <color rgb="FFD23B78"/>
      </top>
      <bottom style="thin">
        <color rgb="FFD23C78"/>
      </bottom>
      <diagonal/>
    </border>
    <border>
      <left style="thin">
        <color rgb="FFD23C78"/>
      </left>
      <right/>
      <top style="thin">
        <color rgb="FFD23C78"/>
      </top>
      <bottom style="thin">
        <color rgb="FFD23C78"/>
      </bottom>
      <diagonal/>
    </border>
    <border>
      <left/>
      <right style="medium">
        <color rgb="FFD23B78"/>
      </right>
      <top style="thin">
        <color rgb="FFD23C78"/>
      </top>
      <bottom style="thin">
        <color rgb="FFD23C7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126">
    <xf numFmtId="0" fontId="0" fillId="0" borderId="0"/>
    <xf numFmtId="42" fontId="11" fillId="0" borderId="0" applyFont="0" applyFill="0" applyBorder="0" applyAlignment="0" applyProtection="0"/>
    <xf numFmtId="9"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0" fontId="18" fillId="0" borderId="0" applyNumberForma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6" fontId="11" fillId="0" borderId="0" applyFont="0" applyFill="0" applyBorder="0" applyAlignment="0" applyProtection="0"/>
    <xf numFmtId="174" fontId="11" fillId="0" borderId="0" applyFont="0" applyFill="0" applyBorder="0" applyAlignment="0" applyProtection="0"/>
    <xf numFmtId="177"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cellStyleXfs>
  <cellXfs count="394">
    <xf numFmtId="0" fontId="0" fillId="0" borderId="0" xfId="0"/>
    <xf numFmtId="0" fontId="1" fillId="0" borderId="0" xfId="0" applyFont="1" applyAlignment="1">
      <alignment horizontal="center"/>
    </xf>
    <xf numFmtId="0" fontId="0" fillId="0" borderId="0" xfId="0" applyAlignment="1">
      <alignment horizontal="justify" vertical="center" wrapText="1"/>
    </xf>
    <xf numFmtId="164" fontId="0" fillId="0" borderId="0" xfId="0" applyNumberFormat="1"/>
    <xf numFmtId="0" fontId="0" fillId="0" borderId="0" xfId="0" applyAlignment="1">
      <alignment wrapText="1"/>
    </xf>
    <xf numFmtId="0" fontId="0" fillId="0" borderId="0" xfId="0"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xf>
    <xf numFmtId="0" fontId="6" fillId="0" borderId="6" xfId="0" applyFont="1" applyBorder="1" applyAlignment="1">
      <alignment horizontal="left" vertical="center"/>
    </xf>
    <xf numFmtId="0" fontId="5" fillId="0" borderId="6" xfId="0" applyFont="1" applyBorder="1" applyAlignment="1">
      <alignment horizontal="left" vertical="center"/>
    </xf>
    <xf numFmtId="0" fontId="4"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7" fillId="0" borderId="0" xfId="0" applyFont="1" applyAlignment="1" applyProtection="1">
      <alignment wrapText="1"/>
      <protection hidden="1"/>
    </xf>
    <xf numFmtId="0" fontId="7" fillId="2" borderId="0" xfId="0" applyFont="1" applyFill="1" applyAlignment="1" applyProtection="1">
      <alignment wrapText="1"/>
      <protection hidden="1"/>
    </xf>
    <xf numFmtId="0" fontId="8" fillId="2" borderId="0" xfId="0" applyFont="1" applyFill="1" applyAlignment="1" applyProtection="1">
      <alignment wrapText="1"/>
      <protection hidden="1"/>
    </xf>
    <xf numFmtId="0" fontId="8" fillId="2" borderId="0" xfId="0" applyFont="1" applyFill="1" applyAlignment="1" applyProtection="1">
      <alignment horizontal="center" wrapText="1"/>
      <protection hidden="1"/>
    </xf>
    <xf numFmtId="0" fontId="7" fillId="0" borderId="0" xfId="0" applyFont="1" applyAlignment="1" applyProtection="1">
      <alignment horizontal="center" wrapText="1"/>
      <protection hidden="1"/>
    </xf>
    <xf numFmtId="0" fontId="7" fillId="2" borderId="0" xfId="0" applyFont="1" applyFill="1" applyProtection="1">
      <protection hidden="1"/>
    </xf>
    <xf numFmtId="0" fontId="10" fillId="2" borderId="18" xfId="0" applyFont="1" applyFill="1" applyBorder="1" applyAlignment="1" applyProtection="1">
      <alignment horizontal="center" vertical="center" wrapText="1"/>
      <protection hidden="1"/>
    </xf>
    <xf numFmtId="14" fontId="10" fillId="2" borderId="19" xfId="1" applyNumberFormat="1" applyFont="1" applyFill="1" applyBorder="1" applyAlignment="1" applyProtection="1">
      <alignment horizontal="center" vertical="center" wrapText="1"/>
      <protection hidden="1"/>
    </xf>
    <xf numFmtId="0" fontId="7" fillId="2" borderId="0" xfId="0" applyFont="1" applyFill="1" applyAlignment="1" applyProtection="1">
      <alignment horizontal="left"/>
      <protection hidden="1"/>
    </xf>
    <xf numFmtId="0" fontId="9" fillId="2" borderId="0" xfId="0" applyFont="1" applyFill="1" applyAlignment="1" applyProtection="1">
      <alignment horizontal="center" wrapText="1"/>
      <protection hidden="1"/>
    </xf>
    <xf numFmtId="0" fontId="10" fillId="2" borderId="0" xfId="0" applyFont="1" applyFill="1" applyAlignment="1" applyProtection="1">
      <alignment horizontal="center" vertical="center" wrapText="1"/>
      <protection hidden="1"/>
    </xf>
    <xf numFmtId="14" fontId="10" fillId="2" borderId="0" xfId="1" applyNumberFormat="1"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7" fillId="0" borderId="24" xfId="0" applyFont="1" applyBorder="1" applyProtection="1">
      <protection locked="0"/>
    </xf>
    <xf numFmtId="0" fontId="10" fillId="0" borderId="2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5" fillId="8" borderId="29" xfId="0" applyFont="1" applyFill="1" applyBorder="1" applyAlignment="1">
      <alignment horizontal="center" vertical="center"/>
    </xf>
    <xf numFmtId="0" fontId="15" fillId="8" borderId="9" xfId="0" applyFont="1" applyFill="1" applyBorder="1" applyAlignment="1">
      <alignment horizontal="center" vertical="center"/>
    </xf>
    <xf numFmtId="0" fontId="14" fillId="6" borderId="29" xfId="0" applyFont="1" applyFill="1" applyBorder="1" applyAlignment="1">
      <alignment vertical="center"/>
    </xf>
    <xf numFmtId="0" fontId="14" fillId="6" borderId="9" xfId="0" applyFont="1" applyFill="1" applyBorder="1" applyAlignment="1">
      <alignment vertical="center"/>
    </xf>
    <xf numFmtId="0" fontId="15" fillId="6" borderId="29" xfId="0" applyFont="1" applyFill="1" applyBorder="1" applyAlignment="1">
      <alignment vertical="center"/>
    </xf>
    <xf numFmtId="0" fontId="12" fillId="4" borderId="24" xfId="0" applyFont="1" applyFill="1" applyBorder="1" applyAlignment="1" applyProtection="1">
      <alignment horizontal="center" vertical="center" wrapText="1"/>
      <protection hidden="1"/>
    </xf>
    <xf numFmtId="0" fontId="14" fillId="2" borderId="9" xfId="0" applyFont="1" applyFill="1" applyBorder="1" applyAlignment="1">
      <alignment vertical="center"/>
    </xf>
    <xf numFmtId="0" fontId="14" fillId="9" borderId="9" xfId="0" applyFont="1" applyFill="1" applyBorder="1" applyAlignment="1">
      <alignment vertical="center"/>
    </xf>
    <xf numFmtId="0" fontId="7" fillId="9" borderId="24" xfId="0" applyFont="1" applyFill="1" applyBorder="1" applyProtection="1">
      <protection locked="0"/>
    </xf>
    <xf numFmtId="0" fontId="7" fillId="9" borderId="24" xfId="0" applyFont="1" applyFill="1" applyBorder="1" applyAlignment="1" applyProtection="1">
      <alignment vertical="center" wrapText="1"/>
      <protection locked="0"/>
    </xf>
    <xf numFmtId="0" fontId="7" fillId="9" borderId="24" xfId="0" applyFont="1" applyFill="1" applyBorder="1" applyAlignment="1" applyProtection="1">
      <alignment vertical="center"/>
      <protection locked="0"/>
    </xf>
    <xf numFmtId="0" fontId="7" fillId="9" borderId="24" xfId="0" applyFont="1" applyFill="1" applyBorder="1" applyAlignment="1" applyProtection="1">
      <alignment horizontal="center" vertical="center" wrapText="1"/>
      <protection locked="0"/>
    </xf>
    <xf numFmtId="0" fontId="7" fillId="9" borderId="24" xfId="0" applyFont="1" applyFill="1" applyBorder="1" applyAlignment="1" applyProtection="1">
      <alignment horizontal="right" vertical="center" wrapText="1"/>
      <protection locked="0"/>
    </xf>
    <xf numFmtId="0" fontId="7" fillId="9" borderId="24" xfId="0" applyFont="1" applyFill="1" applyBorder="1" applyAlignment="1" applyProtection="1">
      <alignment horizontal="center" vertical="center"/>
      <protection locked="0"/>
    </xf>
    <xf numFmtId="0" fontId="7" fillId="9" borderId="24" xfId="2" applyNumberFormat="1" applyFont="1" applyFill="1" applyBorder="1" applyAlignment="1" applyProtection="1">
      <alignment horizontal="center" vertical="center" wrapText="1"/>
      <protection locked="0"/>
    </xf>
    <xf numFmtId="0" fontId="7" fillId="9" borderId="0" xfId="0" applyFont="1" applyFill="1" applyAlignment="1" applyProtection="1">
      <alignment horizontal="center" vertical="center"/>
      <protection locked="0"/>
    </xf>
    <xf numFmtId="0" fontId="12" fillId="5" borderId="0" xfId="0" applyFont="1" applyFill="1" applyAlignment="1" applyProtection="1">
      <alignment horizontal="center" vertical="center"/>
      <protection hidden="1"/>
    </xf>
    <xf numFmtId="0" fontId="7" fillId="9" borderId="0" xfId="0" applyFont="1" applyFill="1" applyAlignment="1" applyProtection="1">
      <alignment horizontal="center" vertical="center" wrapText="1"/>
      <protection locked="0"/>
    </xf>
    <xf numFmtId="0" fontId="7" fillId="9" borderId="24" xfId="0" applyFont="1" applyFill="1" applyBorder="1" applyAlignment="1" applyProtection="1">
      <alignment horizontal="left" vertical="center" wrapText="1"/>
      <protection locked="0"/>
    </xf>
    <xf numFmtId="0" fontId="8" fillId="9" borderId="24" xfId="0" applyFont="1" applyFill="1" applyBorder="1" applyAlignment="1" applyProtection="1">
      <alignment horizontal="center" vertical="center" wrapText="1"/>
      <protection locked="0"/>
    </xf>
    <xf numFmtId="0" fontId="8" fillId="10" borderId="24" xfId="0" applyFont="1" applyFill="1" applyBorder="1" applyAlignment="1" applyProtection="1">
      <alignment horizontal="center" vertical="center" wrapText="1"/>
      <protection locked="0"/>
    </xf>
    <xf numFmtId="0" fontId="10" fillId="9" borderId="24" xfId="0" applyFont="1" applyFill="1" applyBorder="1" applyAlignment="1" applyProtection="1">
      <alignment horizontal="center" vertical="center" wrapText="1"/>
      <protection locked="0"/>
    </xf>
    <xf numFmtId="0" fontId="0" fillId="9" borderId="24" xfId="0" applyFill="1" applyBorder="1"/>
    <xf numFmtId="0" fontId="7" fillId="11" borderId="24" xfId="0" applyFont="1" applyFill="1" applyBorder="1" applyProtection="1">
      <protection locked="0"/>
    </xf>
    <xf numFmtId="0" fontId="10" fillId="9" borderId="24" xfId="0" applyFont="1" applyFill="1" applyBorder="1" applyAlignment="1" applyProtection="1">
      <alignment horizontal="center" vertical="center"/>
      <protection locked="0"/>
    </xf>
    <xf numFmtId="0" fontId="7" fillId="11" borderId="24" xfId="0" applyFont="1" applyFill="1" applyBorder="1" applyAlignment="1" applyProtection="1">
      <alignment vertical="center" wrapText="1"/>
      <protection locked="0"/>
    </xf>
    <xf numFmtId="0" fontId="16" fillId="10" borderId="24" xfId="0" applyFont="1" applyFill="1" applyBorder="1" applyAlignment="1" applyProtection="1">
      <alignment wrapText="1"/>
      <protection locked="0"/>
    </xf>
    <xf numFmtId="0" fontId="16" fillId="10" borderId="24" xfId="0" applyFont="1" applyFill="1" applyBorder="1" applyAlignment="1" applyProtection="1">
      <alignment vertical="center" wrapText="1"/>
      <protection locked="0"/>
    </xf>
    <xf numFmtId="0" fontId="10" fillId="10" borderId="24" xfId="0" applyFont="1" applyFill="1" applyBorder="1" applyAlignment="1" applyProtection="1">
      <alignment vertical="center" wrapText="1"/>
      <protection locked="0"/>
    </xf>
    <xf numFmtId="0" fontId="16" fillId="10" borderId="24" xfId="0" applyFont="1" applyFill="1" applyBorder="1" applyAlignment="1" applyProtection="1">
      <alignment vertical="center"/>
      <protection locked="0"/>
    </xf>
    <xf numFmtId="8" fontId="17" fillId="10" borderId="24" xfId="0" applyNumberFormat="1" applyFont="1" applyFill="1" applyBorder="1" applyAlignment="1" applyProtection="1">
      <alignment vertical="center" wrapText="1"/>
      <protection locked="0"/>
    </xf>
    <xf numFmtId="0" fontId="10" fillId="9" borderId="24" xfId="0" applyFont="1" applyFill="1" applyBorder="1" applyAlignment="1" applyProtection="1">
      <alignment wrapText="1"/>
      <protection locked="0"/>
    </xf>
    <xf numFmtId="0" fontId="10" fillId="9" borderId="24" xfId="0" applyFont="1" applyFill="1" applyBorder="1" applyAlignment="1" applyProtection="1">
      <alignment vertical="center" wrapText="1"/>
      <protection locked="0"/>
    </xf>
    <xf numFmtId="0" fontId="16" fillId="10" borderId="24" xfId="0" applyFont="1" applyFill="1" applyBorder="1" applyAlignment="1" applyProtection="1">
      <alignment horizontal="center" vertical="center" wrapText="1"/>
      <protection locked="0"/>
    </xf>
    <xf numFmtId="0" fontId="7" fillId="11" borderId="0" xfId="0" applyFont="1" applyFill="1" applyAlignment="1" applyProtection="1">
      <alignment horizontal="center" vertical="center" wrapText="1"/>
      <protection locked="0"/>
    </xf>
    <xf numFmtId="170" fontId="17" fillId="11" borderId="24" xfId="9" applyNumberFormat="1" applyFont="1" applyFill="1" applyBorder="1" applyAlignment="1" applyProtection="1">
      <alignment horizontal="center" vertical="center" wrapText="1"/>
      <protection locked="0"/>
    </xf>
    <xf numFmtId="0" fontId="7" fillId="11" borderId="24" xfId="0" applyFont="1" applyFill="1" applyBorder="1" applyAlignment="1" applyProtection="1">
      <alignment vertical="center"/>
      <protection locked="0"/>
    </xf>
    <xf numFmtId="43" fontId="7" fillId="11" borderId="24" xfId="9" applyFont="1" applyFill="1" applyBorder="1" applyAlignment="1" applyProtection="1">
      <alignment vertical="center"/>
      <protection locked="0"/>
    </xf>
    <xf numFmtId="9" fontId="7" fillId="11" borderId="24" xfId="2" applyFont="1" applyFill="1" applyBorder="1" applyAlignment="1" applyProtection="1">
      <alignment vertical="center"/>
      <protection locked="0"/>
    </xf>
    <xf numFmtId="0" fontId="7" fillId="11" borderId="24" xfId="0" applyFont="1" applyFill="1" applyBorder="1" applyAlignment="1" applyProtection="1">
      <alignment wrapText="1"/>
      <protection locked="0"/>
    </xf>
    <xf numFmtId="9" fontId="7" fillId="11" borderId="24" xfId="0" applyNumberFormat="1" applyFont="1" applyFill="1" applyBorder="1" applyAlignment="1" applyProtection="1">
      <alignment vertical="center"/>
      <protection locked="0"/>
    </xf>
    <xf numFmtId="0" fontId="7" fillId="13" borderId="24" xfId="0" applyFont="1" applyFill="1" applyBorder="1" applyProtection="1">
      <protection locked="0"/>
    </xf>
    <xf numFmtId="0" fontId="7" fillId="13" borderId="24" xfId="0" applyFont="1" applyFill="1" applyBorder="1" applyAlignment="1" applyProtection="1">
      <alignment horizontal="center" vertical="center"/>
      <protection locked="0"/>
    </xf>
    <xf numFmtId="9" fontId="7" fillId="9" borderId="24" xfId="0" applyNumberFormat="1" applyFont="1" applyFill="1" applyBorder="1" applyAlignment="1" applyProtection="1">
      <alignment horizontal="center" vertical="center" wrapText="1"/>
      <protection locked="0"/>
    </xf>
    <xf numFmtId="0" fontId="7" fillId="9" borderId="24" xfId="0" applyFont="1" applyFill="1" applyBorder="1" applyAlignment="1" applyProtection="1">
      <alignment wrapText="1"/>
      <protection locked="0"/>
    </xf>
    <xf numFmtId="1" fontId="7" fillId="9" borderId="24" xfId="0" applyNumberFormat="1" applyFont="1" applyFill="1" applyBorder="1" applyAlignment="1" applyProtection="1">
      <alignment horizontal="center" vertical="center"/>
      <protection locked="0"/>
    </xf>
    <xf numFmtId="0" fontId="10" fillId="10" borderId="24" xfId="0" applyFont="1" applyFill="1" applyBorder="1" applyAlignment="1" applyProtection="1">
      <alignment wrapText="1"/>
      <protection locked="0"/>
    </xf>
    <xf numFmtId="0" fontId="8" fillId="9" borderId="24" xfId="0" applyFont="1" applyFill="1" applyBorder="1" applyAlignment="1" applyProtection="1">
      <alignment vertical="center" wrapText="1"/>
      <protection locked="0"/>
    </xf>
    <xf numFmtId="1" fontId="7" fillId="9" borderId="24" xfId="0" applyNumberFormat="1" applyFont="1" applyFill="1" applyBorder="1" applyAlignment="1" applyProtection="1">
      <alignment horizontal="center" vertical="center" wrapText="1"/>
      <protection locked="0"/>
    </xf>
    <xf numFmtId="0" fontId="17" fillId="12" borderId="24" xfId="0" applyFont="1" applyFill="1" applyBorder="1" applyAlignment="1" applyProtection="1">
      <alignment vertical="center" wrapText="1"/>
      <protection locked="0"/>
    </xf>
    <xf numFmtId="0" fontId="16" fillId="12" borderId="24" xfId="0" applyFont="1" applyFill="1" applyBorder="1" applyAlignment="1" applyProtection="1">
      <alignment horizontal="center" vertical="center" wrapText="1"/>
      <protection locked="0"/>
    </xf>
    <xf numFmtId="0" fontId="17" fillId="11" borderId="24" xfId="0" applyFont="1" applyFill="1" applyBorder="1" applyAlignment="1" applyProtection="1">
      <alignment vertical="center" wrapText="1"/>
      <protection locked="0"/>
    </xf>
    <xf numFmtId="170" fontId="17" fillId="11" borderId="24" xfId="9" applyNumberFormat="1" applyFont="1" applyFill="1" applyBorder="1" applyAlignment="1" applyProtection="1">
      <alignment vertical="center" wrapText="1"/>
      <protection locked="0"/>
    </xf>
    <xf numFmtId="0" fontId="17" fillId="2" borderId="24" xfId="0" applyFont="1" applyFill="1" applyBorder="1" applyAlignment="1">
      <alignment horizontal="center" vertical="center" wrapText="1"/>
    </xf>
    <xf numFmtId="0" fontId="17" fillId="9" borderId="24" xfId="0" applyFont="1" applyFill="1" applyBorder="1" applyAlignment="1">
      <alignment horizontal="center" vertical="center" wrapText="1"/>
    </xf>
    <xf numFmtId="0" fontId="7" fillId="9" borderId="24" xfId="0" applyFont="1" applyFill="1" applyBorder="1" applyAlignment="1" applyProtection="1">
      <alignment horizontal="left" vertical="center"/>
      <protection locked="0"/>
    </xf>
    <xf numFmtId="0" fontId="13" fillId="0" borderId="24" xfId="0" applyFont="1" applyBorder="1" applyProtection="1">
      <protection locked="0"/>
    </xf>
    <xf numFmtId="0" fontId="13" fillId="0" borderId="0" xfId="0" applyFont="1" applyAlignment="1" applyProtection="1">
      <alignment horizontal="center" vertical="center" wrapText="1"/>
      <protection locked="0"/>
    </xf>
    <xf numFmtId="3" fontId="13" fillId="9" borderId="25" xfId="0" applyNumberFormat="1" applyFont="1" applyFill="1" applyBorder="1" applyAlignment="1" applyProtection="1">
      <alignment horizontal="center" vertical="center" wrapText="1"/>
      <protection locked="0" hidden="1"/>
    </xf>
    <xf numFmtId="0" fontId="16" fillId="9" borderId="24" xfId="0" applyFont="1" applyFill="1" applyBorder="1" applyAlignment="1" applyProtection="1">
      <alignment horizontal="center" vertical="center" wrapText="1"/>
      <protection locked="0"/>
    </xf>
    <xf numFmtId="0" fontId="16" fillId="9" borderId="27" xfId="0" applyFont="1" applyFill="1" applyBorder="1" applyAlignment="1" applyProtection="1">
      <alignment horizontal="center" vertical="center" wrapText="1"/>
      <protection locked="0"/>
    </xf>
    <xf numFmtId="0" fontId="13" fillId="9" borderId="24" xfId="0" applyFont="1" applyFill="1" applyBorder="1" applyAlignment="1" applyProtection="1">
      <alignment horizontal="center" vertical="center" wrapText="1"/>
      <protection locked="0"/>
    </xf>
    <xf numFmtId="0" fontId="13" fillId="9" borderId="24" xfId="0" applyFont="1" applyFill="1" applyBorder="1" applyAlignment="1" applyProtection="1">
      <alignment horizontal="center" vertical="center"/>
      <protection locked="0"/>
    </xf>
    <xf numFmtId="0" fontId="13" fillId="9" borderId="24" xfId="0" applyFont="1" applyFill="1" applyBorder="1" applyAlignment="1" applyProtection="1">
      <alignment horizontal="justify" vertical="center" wrapText="1"/>
      <protection locked="0"/>
    </xf>
    <xf numFmtId="0" fontId="10" fillId="10" borderId="24" xfId="0" applyFont="1" applyFill="1" applyBorder="1" applyAlignment="1" applyProtection="1">
      <alignment horizontal="left" vertical="center" wrapText="1"/>
      <protection locked="0"/>
    </xf>
    <xf numFmtId="44" fontId="7" fillId="9" borderId="24" xfId="5" applyFont="1" applyFill="1" applyBorder="1" applyAlignment="1" applyProtection="1">
      <alignment horizontal="left" vertical="center"/>
      <protection locked="0"/>
    </xf>
    <xf numFmtId="0" fontId="10" fillId="9" borderId="24" xfId="0" applyFont="1" applyFill="1" applyBorder="1" applyAlignment="1" applyProtection="1">
      <alignment horizontal="left" vertical="center" wrapText="1"/>
      <protection locked="0"/>
    </xf>
    <xf numFmtId="0" fontId="8" fillId="9" borderId="24" xfId="0" applyFont="1" applyFill="1" applyBorder="1" applyAlignment="1" applyProtection="1">
      <alignment horizontal="left" vertical="center" wrapText="1"/>
      <protection locked="0"/>
    </xf>
    <xf numFmtId="0" fontId="8" fillId="9" borderId="24" xfId="0" applyFont="1" applyFill="1" applyBorder="1" applyAlignment="1" applyProtection="1">
      <alignment horizontal="center" vertical="center"/>
      <protection locked="0"/>
    </xf>
    <xf numFmtId="165" fontId="7" fillId="9" borderId="24" xfId="0" applyNumberFormat="1" applyFont="1" applyFill="1" applyBorder="1" applyAlignment="1" applyProtection="1">
      <alignment horizontal="left" vertical="center"/>
      <protection locked="0"/>
    </xf>
    <xf numFmtId="0" fontId="8" fillId="9" borderId="30" xfId="0" applyFont="1" applyFill="1" applyBorder="1" applyAlignment="1" applyProtection="1">
      <alignment horizontal="center" vertical="center"/>
      <protection locked="0"/>
    </xf>
    <xf numFmtId="0" fontId="10" fillId="9" borderId="24" xfId="0" applyFont="1" applyFill="1" applyBorder="1" applyAlignment="1" applyProtection="1">
      <alignment horizontal="justify" vertical="center" wrapText="1"/>
      <protection locked="0"/>
    </xf>
    <xf numFmtId="1" fontId="10" fillId="9" borderId="24" xfId="0" applyNumberFormat="1" applyFont="1" applyFill="1" applyBorder="1" applyAlignment="1" applyProtection="1">
      <alignment horizontal="center" vertical="center" wrapText="1"/>
      <protection locked="0"/>
    </xf>
    <xf numFmtId="6" fontId="10" fillId="9" borderId="24" xfId="0" applyNumberFormat="1" applyFont="1" applyFill="1" applyBorder="1" applyAlignment="1" applyProtection="1">
      <alignment horizontal="center" vertical="center" wrapText="1"/>
      <protection locked="0"/>
    </xf>
    <xf numFmtId="168" fontId="10" fillId="9" borderId="24" xfId="5" applyNumberFormat="1" applyFont="1" applyFill="1" applyBorder="1" applyAlignment="1" applyProtection="1">
      <alignment horizontal="center" vertical="center" wrapText="1"/>
      <protection locked="0"/>
    </xf>
    <xf numFmtId="169" fontId="10" fillId="9" borderId="24" xfId="5" applyNumberFormat="1" applyFont="1" applyFill="1" applyBorder="1" applyAlignment="1" applyProtection="1">
      <alignment horizontal="center" vertical="center" wrapText="1"/>
      <protection locked="0"/>
    </xf>
    <xf numFmtId="42" fontId="10" fillId="9" borderId="24" xfId="1" applyFont="1" applyFill="1" applyBorder="1" applyAlignment="1" applyProtection="1">
      <alignment horizontal="center" vertical="center" wrapText="1"/>
      <protection locked="0"/>
    </xf>
    <xf numFmtId="42" fontId="7" fillId="9" borderId="24" xfId="1" applyFont="1" applyFill="1" applyBorder="1" applyAlignment="1" applyProtection="1">
      <alignment horizontal="center" vertical="center"/>
      <protection locked="0"/>
    </xf>
    <xf numFmtId="6" fontId="16" fillId="10" borderId="24" xfId="0" applyNumberFormat="1" applyFont="1" applyFill="1" applyBorder="1" applyAlignment="1" applyProtection="1">
      <alignment vertical="center" wrapText="1"/>
      <protection locked="0"/>
    </xf>
    <xf numFmtId="8" fontId="7" fillId="0" borderId="24" xfId="5" applyNumberFormat="1" applyFont="1" applyFill="1" applyBorder="1" applyAlignment="1" applyProtection="1">
      <alignment vertical="center" wrapText="1"/>
      <protection locked="0"/>
    </xf>
    <xf numFmtId="0" fontId="10" fillId="12" borderId="24" xfId="0" applyFont="1" applyFill="1" applyBorder="1" applyAlignment="1" applyProtection="1">
      <alignment vertical="center" wrapText="1"/>
      <protection locked="0"/>
    </xf>
    <xf numFmtId="0" fontId="10" fillId="12" borderId="27" xfId="0" applyFont="1" applyFill="1" applyBorder="1" applyAlignment="1" applyProtection="1">
      <alignment vertical="center" wrapText="1"/>
      <protection locked="0"/>
    </xf>
    <xf numFmtId="0" fontId="10" fillId="12" borderId="30" xfId="0" applyFont="1" applyFill="1" applyBorder="1" applyAlignment="1" applyProtection="1">
      <alignment vertical="center" wrapText="1"/>
      <protection locked="0"/>
    </xf>
    <xf numFmtId="0" fontId="10" fillId="12" borderId="31" xfId="0" applyFont="1" applyFill="1" applyBorder="1" applyAlignment="1" applyProtection="1">
      <alignment vertical="center" wrapText="1"/>
      <protection locked="0"/>
    </xf>
    <xf numFmtId="44" fontId="10" fillId="9" borderId="24" xfId="5" applyFont="1" applyFill="1" applyBorder="1" applyAlignment="1" applyProtection="1">
      <alignment vertical="center" wrapText="1"/>
      <protection locked="0"/>
    </xf>
    <xf numFmtId="166" fontId="0" fillId="9" borderId="24" xfId="0" applyNumberFormat="1" applyFill="1" applyBorder="1" applyAlignment="1" applyProtection="1">
      <alignment vertical="center"/>
      <protection locked="0"/>
    </xf>
    <xf numFmtId="167" fontId="0" fillId="9" borderId="24" xfId="0" applyNumberFormat="1" applyFill="1" applyBorder="1" applyAlignment="1" applyProtection="1">
      <alignment vertical="center" wrapText="1"/>
      <protection locked="0"/>
    </xf>
    <xf numFmtId="0" fontId="7" fillId="9" borderId="0" xfId="0" applyFont="1" applyFill="1" applyAlignment="1" applyProtection="1">
      <alignment horizontal="left" vertical="center" wrapText="1"/>
      <protection locked="0"/>
    </xf>
    <xf numFmtId="0" fontId="7" fillId="11" borderId="24" xfId="0" applyFont="1" applyFill="1" applyBorder="1" applyAlignment="1" applyProtection="1">
      <alignment horizontal="left" vertical="center" wrapText="1"/>
      <protection locked="0"/>
    </xf>
    <xf numFmtId="0" fontId="13" fillId="11" borderId="24" xfId="0" applyFont="1" applyFill="1" applyBorder="1" applyAlignment="1" applyProtection="1">
      <alignment wrapText="1"/>
      <protection locked="0"/>
    </xf>
    <xf numFmtId="0" fontId="8" fillId="10" borderId="24" xfId="0" applyFont="1" applyFill="1" applyBorder="1" applyAlignment="1" applyProtection="1">
      <alignment vertical="center" wrapText="1"/>
      <protection locked="0"/>
    </xf>
    <xf numFmtId="9" fontId="8" fillId="9" borderId="24" xfId="0" applyNumberFormat="1" applyFont="1" applyFill="1" applyBorder="1" applyAlignment="1" applyProtection="1">
      <alignment horizontal="center" vertical="center" wrapText="1"/>
      <protection locked="0"/>
    </xf>
    <xf numFmtId="6" fontId="8" fillId="9" borderId="24" xfId="0" applyNumberFormat="1" applyFont="1" applyFill="1" applyBorder="1" applyAlignment="1" applyProtection="1">
      <alignment horizontal="center" vertical="center" wrapText="1"/>
      <protection locked="0"/>
    </xf>
    <xf numFmtId="0" fontId="10" fillId="14" borderId="27" xfId="0" applyFont="1" applyFill="1" applyBorder="1" applyAlignment="1" applyProtection="1">
      <alignment vertical="center" wrapText="1"/>
      <protection locked="0"/>
    </xf>
    <xf numFmtId="0" fontId="10" fillId="15" borderId="24" xfId="0" applyFont="1" applyFill="1" applyBorder="1" applyAlignment="1" applyProtection="1">
      <alignment horizontal="left" vertical="center" wrapText="1"/>
      <protection locked="0"/>
    </xf>
    <xf numFmtId="0" fontId="8" fillId="15" borderId="27" xfId="0" applyFont="1" applyFill="1" applyBorder="1" applyAlignment="1" applyProtection="1">
      <alignment horizontal="center" vertical="center" wrapText="1"/>
      <protection locked="0"/>
    </xf>
    <xf numFmtId="0" fontId="7" fillId="15" borderId="24" xfId="0" applyFont="1" applyFill="1" applyBorder="1" applyAlignment="1" applyProtection="1">
      <alignment vertical="center" wrapText="1"/>
      <protection locked="0"/>
    </xf>
    <xf numFmtId="0" fontId="16" fillId="14" borderId="27" xfId="0" applyFont="1" applyFill="1" applyBorder="1" applyAlignment="1" applyProtection="1">
      <alignment vertical="center" wrapText="1"/>
      <protection locked="0"/>
    </xf>
    <xf numFmtId="0" fontId="16" fillId="14" borderId="27" xfId="0" applyFont="1" applyFill="1" applyBorder="1" applyAlignment="1" applyProtection="1">
      <alignment vertical="center"/>
      <protection locked="0"/>
    </xf>
    <xf numFmtId="8" fontId="8" fillId="15" borderId="30" xfId="0" applyNumberFormat="1" applyFont="1" applyFill="1" applyBorder="1" applyAlignment="1" applyProtection="1">
      <alignment horizontal="center" vertical="center" wrapText="1"/>
      <protection locked="0"/>
    </xf>
    <xf numFmtId="0" fontId="7" fillId="15" borderId="24" xfId="0" applyFont="1" applyFill="1" applyBorder="1" applyAlignment="1" applyProtection="1">
      <alignment horizontal="center" vertical="center" wrapText="1"/>
      <protection locked="0"/>
    </xf>
    <xf numFmtId="0" fontId="10" fillId="15" borderId="24" xfId="0" applyFont="1" applyFill="1" applyBorder="1" applyAlignment="1" applyProtection="1">
      <alignment horizontal="center" vertical="center" wrapText="1"/>
      <protection locked="0"/>
    </xf>
    <xf numFmtId="8" fontId="7" fillId="15" borderId="24" xfId="5" applyNumberFormat="1" applyFont="1" applyFill="1" applyBorder="1" applyAlignment="1" applyProtection="1">
      <alignment vertical="center" wrapText="1"/>
      <protection locked="0"/>
    </xf>
    <xf numFmtId="0" fontId="10" fillId="16" borderId="31" xfId="0" applyFont="1" applyFill="1" applyBorder="1" applyAlignment="1" applyProtection="1">
      <alignment vertical="center" wrapText="1"/>
      <protection locked="0"/>
    </xf>
    <xf numFmtId="0" fontId="10" fillId="17" borderId="24" xfId="0" applyFont="1" applyFill="1" applyBorder="1" applyAlignment="1" applyProtection="1">
      <alignment horizontal="left" vertical="center" wrapText="1"/>
      <protection locked="0"/>
    </xf>
    <xf numFmtId="0" fontId="8" fillId="17" borderId="27" xfId="0" applyFont="1" applyFill="1" applyBorder="1" applyAlignment="1" applyProtection="1">
      <alignment horizontal="center" vertical="center" wrapText="1"/>
      <protection locked="0"/>
    </xf>
    <xf numFmtId="0" fontId="7" fillId="17" borderId="27" xfId="0" applyFont="1" applyFill="1" applyBorder="1" applyAlignment="1" applyProtection="1">
      <alignment vertical="center" wrapText="1"/>
      <protection locked="0"/>
    </xf>
    <xf numFmtId="0" fontId="7" fillId="17" borderId="24" xfId="0" applyFont="1" applyFill="1" applyBorder="1" applyAlignment="1" applyProtection="1">
      <alignment vertical="center" wrapText="1"/>
      <protection locked="0"/>
    </xf>
    <xf numFmtId="0" fontId="16" fillId="16" borderId="27" xfId="0" applyFont="1" applyFill="1" applyBorder="1" applyAlignment="1" applyProtection="1">
      <alignment vertical="center" wrapText="1"/>
      <protection locked="0"/>
    </xf>
    <xf numFmtId="0" fontId="16" fillId="16" borderId="27" xfId="0" applyFont="1" applyFill="1" applyBorder="1" applyAlignment="1" applyProtection="1">
      <alignment vertical="center"/>
      <protection locked="0"/>
    </xf>
    <xf numFmtId="8" fontId="10" fillId="17" borderId="30" xfId="0" applyNumberFormat="1" applyFont="1" applyFill="1" applyBorder="1" applyAlignment="1" applyProtection="1">
      <alignment horizontal="center" vertical="center" wrapText="1"/>
      <protection locked="0"/>
    </xf>
    <xf numFmtId="0" fontId="7" fillId="17" borderId="24" xfId="0" applyFont="1" applyFill="1" applyBorder="1" applyAlignment="1" applyProtection="1">
      <alignment horizontal="center" vertical="center" wrapText="1"/>
      <protection locked="0"/>
    </xf>
    <xf numFmtId="0" fontId="10" fillId="17" borderId="24" xfId="0" applyFont="1" applyFill="1" applyBorder="1" applyAlignment="1" applyProtection="1">
      <alignment horizontal="center" vertical="center" wrapText="1"/>
      <protection locked="0"/>
    </xf>
    <xf numFmtId="8" fontId="7" fillId="17" borderId="24" xfId="5" applyNumberFormat="1" applyFont="1" applyFill="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10" fillId="0" borderId="27" xfId="0" applyFont="1" applyBorder="1" applyAlignment="1" applyProtection="1">
      <alignment horizontal="left" vertical="center" wrapText="1"/>
      <protection locked="0"/>
    </xf>
    <xf numFmtId="0" fontId="8" fillId="0" borderId="27" xfId="0" applyFont="1" applyBorder="1" applyAlignment="1" applyProtection="1">
      <alignment horizontal="center" vertical="center" wrapText="1"/>
      <protection locked="0"/>
    </xf>
    <xf numFmtId="0" fontId="10" fillId="0" borderId="30" xfId="0" applyFont="1" applyBorder="1" applyAlignment="1" applyProtection="1">
      <alignment horizontal="left" vertical="center" wrapText="1"/>
      <protection locked="0"/>
    </xf>
    <xf numFmtId="0" fontId="10" fillId="0" borderId="31"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8" fontId="10" fillId="0" borderId="30" xfId="0" applyNumberFormat="1" applyFont="1" applyBorder="1" applyAlignment="1" applyProtection="1">
      <alignment horizontal="center" vertical="center" wrapText="1"/>
      <protection locked="0"/>
    </xf>
    <xf numFmtId="0" fontId="10" fillId="18" borderId="27" xfId="0" applyFont="1" applyFill="1" applyBorder="1" applyAlignment="1" applyProtection="1">
      <alignment vertical="center" wrapText="1"/>
      <protection locked="0"/>
    </xf>
    <xf numFmtId="0" fontId="10" fillId="18" borderId="24" xfId="0" applyFont="1" applyFill="1" applyBorder="1" applyAlignment="1" applyProtection="1">
      <alignment horizontal="left" vertical="center" wrapText="1"/>
      <protection locked="0"/>
    </xf>
    <xf numFmtId="0" fontId="10" fillId="18" borderId="27" xfId="0" applyFont="1" applyFill="1" applyBorder="1" applyAlignment="1" applyProtection="1">
      <alignment horizontal="left" vertical="center" wrapText="1"/>
      <protection locked="0"/>
    </xf>
    <xf numFmtId="0" fontId="8" fillId="18" borderId="27" xfId="0" applyFont="1" applyFill="1" applyBorder="1" applyAlignment="1" applyProtection="1">
      <alignment horizontal="center" vertical="center" wrapText="1"/>
      <protection locked="0"/>
    </xf>
    <xf numFmtId="0" fontId="7" fillId="18" borderId="24" xfId="0" applyFont="1" applyFill="1" applyBorder="1" applyAlignment="1" applyProtection="1">
      <alignment vertical="center" wrapText="1"/>
      <protection locked="0"/>
    </xf>
    <xf numFmtId="0" fontId="16" fillId="18" borderId="27" xfId="0" applyFont="1" applyFill="1" applyBorder="1" applyAlignment="1" applyProtection="1">
      <alignment vertical="center" wrapText="1"/>
      <protection locked="0"/>
    </xf>
    <xf numFmtId="0" fontId="16" fillId="18" borderId="27" xfId="0" applyFont="1" applyFill="1" applyBorder="1" applyAlignment="1" applyProtection="1">
      <alignment vertical="center"/>
      <protection locked="0"/>
    </xf>
    <xf numFmtId="8" fontId="8" fillId="18" borderId="30" xfId="0" applyNumberFormat="1" applyFont="1" applyFill="1" applyBorder="1" applyAlignment="1" applyProtection="1">
      <alignment horizontal="center" vertical="center" wrapText="1"/>
      <protection locked="0"/>
    </xf>
    <xf numFmtId="0" fontId="13" fillId="18" borderId="24" xfId="0" applyFont="1" applyFill="1" applyBorder="1" applyProtection="1">
      <protection locked="0"/>
    </xf>
    <xf numFmtId="0" fontId="7" fillId="18" borderId="24" xfId="0" applyFont="1" applyFill="1" applyBorder="1" applyAlignment="1" applyProtection="1">
      <alignment horizontal="center" vertical="center" wrapText="1"/>
      <protection locked="0"/>
    </xf>
    <xf numFmtId="0" fontId="10" fillId="18" borderId="24" xfId="0" applyFont="1" applyFill="1" applyBorder="1" applyAlignment="1" applyProtection="1">
      <alignment horizontal="center" vertical="center" wrapText="1"/>
      <protection locked="0"/>
    </xf>
    <xf numFmtId="8" fontId="7" fillId="18" borderId="24" xfId="5" applyNumberFormat="1" applyFont="1" applyFill="1" applyBorder="1" applyAlignment="1" applyProtection="1">
      <alignment vertical="center" wrapText="1"/>
      <protection locked="0"/>
    </xf>
    <xf numFmtId="0" fontId="7" fillId="2" borderId="24" xfId="0" applyFont="1" applyFill="1" applyBorder="1" applyAlignment="1" applyProtection="1">
      <alignment vertical="center" wrapText="1"/>
      <protection locked="0"/>
    </xf>
    <xf numFmtId="0" fontId="10" fillId="2" borderId="24"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8" fontId="7" fillId="2" borderId="24" xfId="5" applyNumberFormat="1" applyFont="1" applyFill="1" applyBorder="1" applyAlignment="1" applyProtection="1">
      <alignment vertical="center" wrapText="1"/>
      <protection locked="0"/>
    </xf>
    <xf numFmtId="0" fontId="13" fillId="2" borderId="24" xfId="0" applyFont="1" applyFill="1" applyBorder="1" applyProtection="1">
      <protection locked="0"/>
    </xf>
    <xf numFmtId="0" fontId="13" fillId="2" borderId="24" xfId="0" applyFont="1" applyFill="1" applyBorder="1" applyAlignment="1" applyProtection="1">
      <alignment wrapText="1"/>
      <protection locked="0"/>
    </xf>
    <xf numFmtId="0" fontId="10" fillId="15" borderId="27" xfId="0" applyFont="1" applyFill="1" applyBorder="1" applyAlignment="1" applyProtection="1">
      <alignment vertical="center" wrapText="1"/>
      <protection locked="0"/>
    </xf>
    <xf numFmtId="0" fontId="8" fillId="15" borderId="27" xfId="0" applyFont="1" applyFill="1" applyBorder="1" applyAlignment="1" applyProtection="1">
      <alignment vertical="center" wrapText="1"/>
      <protection locked="0"/>
    </xf>
    <xf numFmtId="0" fontId="20" fillId="15" borderId="27" xfId="0" applyFont="1" applyFill="1" applyBorder="1" applyAlignment="1" applyProtection="1">
      <alignment vertical="center" wrapText="1"/>
      <protection locked="0"/>
    </xf>
    <xf numFmtId="0" fontId="20" fillId="15" borderId="27" xfId="0" applyFont="1" applyFill="1" applyBorder="1" applyAlignment="1" applyProtection="1">
      <alignment vertical="center"/>
      <protection locked="0"/>
    </xf>
    <xf numFmtId="0" fontId="10" fillId="15" borderId="30" xfId="0" applyFont="1" applyFill="1" applyBorder="1" applyAlignment="1" applyProtection="1">
      <alignment horizontal="left" vertical="center" wrapText="1"/>
      <protection locked="0"/>
    </xf>
    <xf numFmtId="0" fontId="7" fillId="15" borderId="0" xfId="0" applyFont="1" applyFill="1" applyProtection="1">
      <protection locked="0"/>
    </xf>
    <xf numFmtId="0" fontId="23" fillId="6" borderId="34"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9" xfId="0" applyFont="1" applyFill="1" applyBorder="1" applyAlignment="1">
      <alignment horizontal="center" vertical="center" wrapText="1"/>
    </xf>
    <xf numFmtId="43" fontId="25" fillId="11" borderId="24" xfId="9" applyFont="1" applyFill="1" applyBorder="1" applyAlignment="1" applyProtection="1">
      <alignment vertical="center"/>
      <protection locked="0"/>
    </xf>
    <xf numFmtId="0" fontId="29" fillId="0" borderId="0" xfId="0" applyFont="1"/>
    <xf numFmtId="44" fontId="7" fillId="17" borderId="24" xfId="5" applyFont="1" applyFill="1" applyBorder="1" applyAlignment="1" applyProtection="1">
      <alignment vertical="center" wrapText="1"/>
      <protection locked="0"/>
    </xf>
    <xf numFmtId="0" fontId="13" fillId="0" borderId="24" xfId="0" applyFont="1" applyBorder="1" applyAlignment="1" applyProtection="1">
      <alignment vertical="center" wrapText="1"/>
      <protection locked="0"/>
    </xf>
    <xf numFmtId="0" fontId="13" fillId="0" borderId="24" xfId="0" applyFont="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6" fillId="21" borderId="27" xfId="0" applyFont="1" applyFill="1" applyBorder="1" applyAlignment="1" applyProtection="1">
      <alignment horizontal="center" vertical="center" wrapText="1"/>
      <protection locked="0"/>
    </xf>
    <xf numFmtId="0" fontId="16" fillId="21" borderId="27" xfId="0" applyFont="1" applyFill="1" applyBorder="1" applyAlignment="1" applyProtection="1">
      <alignment horizontal="center" vertical="center"/>
      <protection locked="0"/>
    </xf>
    <xf numFmtId="44" fontId="13" fillId="0" borderId="24" xfId="5" applyFont="1" applyBorder="1" applyAlignment="1" applyProtection="1">
      <alignment vertical="center" wrapText="1"/>
      <protection locked="0"/>
    </xf>
    <xf numFmtId="0" fontId="10" fillId="22" borderId="24" xfId="0" applyFont="1" applyFill="1" applyBorder="1" applyAlignment="1" applyProtection="1">
      <alignment vertical="center" wrapText="1"/>
      <protection locked="0"/>
    </xf>
    <xf numFmtId="0" fontId="10" fillId="22" borderId="27" xfId="0" applyFont="1" applyFill="1" applyBorder="1" applyAlignment="1" applyProtection="1">
      <alignment vertical="center" wrapText="1"/>
      <protection locked="0"/>
    </xf>
    <xf numFmtId="0" fontId="10" fillId="23" borderId="24" xfId="0" applyFont="1" applyFill="1" applyBorder="1" applyAlignment="1" applyProtection="1">
      <alignment horizontal="left" vertical="center" wrapText="1"/>
      <protection locked="0"/>
    </xf>
    <xf numFmtId="0" fontId="8" fillId="23" borderId="27" xfId="0" applyFont="1" applyFill="1" applyBorder="1" applyAlignment="1" applyProtection="1">
      <alignment horizontal="center" vertical="center" wrapText="1"/>
      <protection locked="0"/>
    </xf>
    <xf numFmtId="0" fontId="7" fillId="23" borderId="24" xfId="0" applyFont="1" applyFill="1" applyBorder="1" applyAlignment="1" applyProtection="1">
      <alignment vertical="center" wrapText="1"/>
      <protection locked="0"/>
    </xf>
    <xf numFmtId="0" fontId="16" fillId="22" borderId="27" xfId="0" applyFont="1" applyFill="1" applyBorder="1" applyAlignment="1" applyProtection="1">
      <alignment vertical="center" wrapText="1"/>
      <protection locked="0"/>
    </xf>
    <xf numFmtId="0" fontId="16" fillId="22" borderId="27" xfId="0" applyFont="1" applyFill="1" applyBorder="1" applyAlignment="1" applyProtection="1">
      <alignment vertical="center"/>
      <protection locked="0"/>
    </xf>
    <xf numFmtId="8" fontId="27" fillId="23" borderId="30" xfId="0" applyNumberFormat="1" applyFont="1" applyFill="1" applyBorder="1" applyAlignment="1" applyProtection="1">
      <alignment horizontal="center" vertical="center" wrapText="1"/>
      <protection locked="0"/>
    </xf>
    <xf numFmtId="0" fontId="13" fillId="23" borderId="24" xfId="0" applyFont="1" applyFill="1" applyBorder="1" applyAlignment="1" applyProtection="1">
      <alignment wrapText="1"/>
      <protection locked="0"/>
    </xf>
    <xf numFmtId="0" fontId="10" fillId="22" borderId="30" xfId="0" applyFont="1" applyFill="1" applyBorder="1" applyAlignment="1" applyProtection="1">
      <alignment vertical="center" wrapText="1"/>
      <protection locked="0"/>
    </xf>
    <xf numFmtId="0" fontId="10" fillId="22" borderId="31" xfId="0" applyFont="1" applyFill="1" applyBorder="1" applyAlignment="1" applyProtection="1">
      <alignment vertical="center" wrapText="1"/>
      <protection locked="0"/>
    </xf>
    <xf numFmtId="0" fontId="7" fillId="23" borderId="27" xfId="0" applyFont="1" applyFill="1" applyBorder="1" applyAlignment="1" applyProtection="1">
      <alignment vertical="center" wrapText="1"/>
      <protection locked="0"/>
    </xf>
    <xf numFmtId="8" fontId="28" fillId="23" borderId="30" xfId="0" applyNumberFormat="1" applyFont="1" applyFill="1" applyBorder="1" applyAlignment="1" applyProtection="1">
      <alignment horizontal="center" vertical="center" wrapText="1"/>
      <protection locked="0"/>
    </xf>
    <xf numFmtId="0" fontId="7" fillId="23" borderId="24" xfId="0" applyFont="1" applyFill="1" applyBorder="1" applyAlignment="1" applyProtection="1">
      <alignment horizontal="center" vertical="center" wrapText="1"/>
      <protection locked="0"/>
    </xf>
    <xf numFmtId="0" fontId="10" fillId="23" borderId="24" xfId="0" applyFont="1" applyFill="1" applyBorder="1" applyAlignment="1" applyProtection="1">
      <alignment horizontal="center" vertical="center" wrapText="1"/>
      <protection locked="0"/>
    </xf>
    <xf numFmtId="8" fontId="25" fillId="23" borderId="24" xfId="5" applyNumberFormat="1" applyFont="1" applyFill="1" applyBorder="1" applyAlignment="1" applyProtection="1">
      <alignment vertical="center" wrapText="1"/>
      <protection locked="0"/>
    </xf>
    <xf numFmtId="0" fontId="10" fillId="23" borderId="27" xfId="0" applyFont="1" applyFill="1" applyBorder="1" applyAlignment="1" applyProtection="1">
      <alignment vertical="center" wrapText="1"/>
      <protection locked="0"/>
    </xf>
    <xf numFmtId="0" fontId="8" fillId="23" borderId="27" xfId="0" applyFont="1" applyFill="1" applyBorder="1" applyAlignment="1" applyProtection="1">
      <alignment vertical="center" wrapText="1"/>
      <protection locked="0"/>
    </xf>
    <xf numFmtId="0" fontId="20" fillId="23" borderId="27" xfId="0" applyFont="1" applyFill="1" applyBorder="1" applyAlignment="1" applyProtection="1">
      <alignment vertical="center" wrapText="1"/>
      <protection locked="0"/>
    </xf>
    <xf numFmtId="0" fontId="20" fillId="23" borderId="27" xfId="0" applyFont="1" applyFill="1" applyBorder="1" applyAlignment="1" applyProtection="1">
      <alignment vertical="center"/>
      <protection locked="0"/>
    </xf>
    <xf numFmtId="0" fontId="10" fillId="23" borderId="30" xfId="0" applyFont="1" applyFill="1" applyBorder="1" applyAlignment="1" applyProtection="1">
      <alignment horizontal="left" vertical="center" wrapText="1"/>
      <protection locked="0"/>
    </xf>
    <xf numFmtId="0" fontId="7" fillId="23" borderId="0" xfId="0" applyFont="1" applyFill="1" applyProtection="1">
      <protection locked="0"/>
    </xf>
    <xf numFmtId="8" fontId="10" fillId="23" borderId="30" xfId="0" applyNumberFormat="1" applyFont="1" applyFill="1" applyBorder="1" applyAlignment="1" applyProtection="1">
      <alignment horizontal="center" vertical="center" wrapText="1"/>
      <protection locked="0"/>
    </xf>
    <xf numFmtId="0" fontId="10" fillId="23" borderId="31" xfId="0" applyFont="1" applyFill="1" applyBorder="1" applyAlignment="1" applyProtection="1">
      <alignment vertical="center" wrapText="1"/>
      <protection locked="0"/>
    </xf>
    <xf numFmtId="0" fontId="10" fillId="23" borderId="27" xfId="0" applyFont="1" applyFill="1" applyBorder="1" applyAlignment="1" applyProtection="1">
      <alignment horizontal="left" vertical="center" wrapText="1"/>
      <protection locked="0"/>
    </xf>
    <xf numFmtId="0" fontId="13" fillId="23" borderId="24" xfId="0" applyFont="1" applyFill="1" applyBorder="1" applyProtection="1">
      <protection locked="0"/>
    </xf>
    <xf numFmtId="0" fontId="7" fillId="0" borderId="0" xfId="0" applyFont="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22" fillId="0" borderId="0" xfId="0" applyFont="1" applyAlignment="1" applyProtection="1">
      <alignment horizontal="center" vertical="center"/>
      <protection hidden="1"/>
    </xf>
    <xf numFmtId="0" fontId="17" fillId="12" borderId="24" xfId="0" applyFont="1" applyFill="1" applyBorder="1" applyAlignment="1" applyProtection="1">
      <alignment horizontal="center" vertical="center" wrapText="1"/>
      <protection locked="0"/>
    </xf>
    <xf numFmtId="0" fontId="10" fillId="23" borderId="27" xfId="0" applyFont="1" applyFill="1" applyBorder="1" applyAlignment="1" applyProtection="1">
      <alignment horizontal="center" vertical="center" wrapText="1"/>
      <protection locked="0"/>
    </xf>
    <xf numFmtId="0" fontId="0" fillId="0" borderId="0" xfId="0" applyAlignment="1">
      <alignment horizontal="center" vertical="center"/>
    </xf>
    <xf numFmtId="0" fontId="17" fillId="10" borderId="24" xfId="0" applyFont="1" applyFill="1" applyBorder="1" applyAlignment="1" applyProtection="1">
      <alignment horizontal="center" vertical="center" wrapText="1"/>
      <protection locked="0"/>
    </xf>
    <xf numFmtId="0" fontId="17" fillId="10" borderId="27" xfId="0" applyFont="1" applyFill="1" applyBorder="1" applyAlignment="1" applyProtection="1">
      <alignment horizontal="center" vertical="center" wrapText="1"/>
      <protection locked="0"/>
    </xf>
    <xf numFmtId="0" fontId="16" fillId="9" borderId="27" xfId="0" applyFont="1" applyFill="1" applyBorder="1" applyAlignment="1" applyProtection="1">
      <alignment horizontal="center" vertical="center"/>
      <protection locked="0"/>
    </xf>
    <xf numFmtId="0" fontId="17" fillId="10" borderId="30" xfId="0" applyFont="1" applyFill="1" applyBorder="1" applyAlignment="1" applyProtection="1">
      <alignment horizontal="center" vertical="center" wrapText="1"/>
      <protection locked="0"/>
    </xf>
    <xf numFmtId="0" fontId="17" fillId="10" borderId="31" xfId="0" applyFont="1" applyFill="1" applyBorder="1" applyAlignment="1" applyProtection="1">
      <alignment horizontal="center" vertical="center" wrapText="1"/>
      <protection locked="0"/>
    </xf>
    <xf numFmtId="0" fontId="16" fillId="9" borderId="31" xfId="0" applyFont="1" applyFill="1" applyBorder="1" applyAlignment="1" applyProtection="1">
      <alignment horizontal="center" vertical="center"/>
      <protection locked="0"/>
    </xf>
    <xf numFmtId="0" fontId="8" fillId="0" borderId="24" xfId="0" applyFont="1" applyBorder="1" applyAlignment="1" applyProtection="1">
      <alignment horizontal="left" vertical="center" wrapText="1"/>
      <protection locked="0"/>
    </xf>
    <xf numFmtId="0" fontId="13" fillId="0" borderId="0" xfId="0" applyFont="1" applyAlignment="1" applyProtection="1">
      <alignment horizontal="center" vertical="center"/>
      <protection hidden="1"/>
    </xf>
    <xf numFmtId="0" fontId="25" fillId="0" borderId="24" xfId="0" applyFont="1" applyBorder="1" applyAlignment="1" applyProtection="1">
      <alignment horizontal="left" vertical="top" wrapText="1"/>
      <protection locked="0"/>
    </xf>
    <xf numFmtId="0" fontId="13" fillId="0" borderId="0" xfId="0" applyFont="1" applyAlignment="1" applyProtection="1">
      <alignment horizontal="center" vertical="center" wrapText="1"/>
      <protection hidden="1"/>
    </xf>
    <xf numFmtId="0" fontId="13"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wrapText="1"/>
      <protection hidden="1"/>
    </xf>
    <xf numFmtId="0" fontId="13" fillId="2" borderId="0" xfId="0" applyFont="1" applyFill="1" applyAlignment="1" applyProtection="1">
      <alignment horizontal="center" vertical="center"/>
      <protection hidden="1"/>
    </xf>
    <xf numFmtId="0" fontId="31" fillId="2" borderId="0" xfId="0" applyFont="1" applyFill="1" applyAlignment="1" applyProtection="1">
      <alignment horizontal="center" vertical="center" wrapText="1"/>
      <protection hidden="1"/>
    </xf>
    <xf numFmtId="0" fontId="17" fillId="2" borderId="18" xfId="0" applyFont="1" applyFill="1" applyBorder="1" applyAlignment="1" applyProtection="1">
      <alignment horizontal="center" vertical="center" wrapText="1"/>
      <protection hidden="1"/>
    </xf>
    <xf numFmtId="14" fontId="17" fillId="2" borderId="19" xfId="1" applyNumberFormat="1" applyFont="1" applyFill="1" applyBorder="1" applyAlignment="1" applyProtection="1">
      <alignment horizontal="center" vertical="center" wrapText="1"/>
      <protection hidden="1"/>
    </xf>
    <xf numFmtId="0" fontId="17" fillId="2" borderId="0" xfId="0" applyFont="1" applyFill="1" applyAlignment="1" applyProtection="1">
      <alignment horizontal="center" vertical="center" wrapText="1"/>
      <protection hidden="1"/>
    </xf>
    <xf numFmtId="14" fontId="17" fillId="2" borderId="0" xfId="1" applyNumberFormat="1" applyFont="1" applyFill="1" applyBorder="1" applyAlignment="1" applyProtection="1">
      <alignment horizontal="center" vertical="center" wrapText="1"/>
      <protection hidden="1"/>
    </xf>
    <xf numFmtId="0" fontId="13"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42" fontId="13" fillId="0" borderId="0" xfId="1" applyFont="1" applyFill="1" applyBorder="1" applyAlignment="1" applyProtection="1">
      <alignment horizontal="center" vertical="center"/>
      <protection locked="0"/>
    </xf>
    <xf numFmtId="0" fontId="13" fillId="4" borderId="0" xfId="0" applyFont="1" applyFill="1" applyAlignment="1" applyProtection="1">
      <alignment horizontal="center" vertical="center" wrapText="1"/>
      <protection hidden="1"/>
    </xf>
    <xf numFmtId="0" fontId="25" fillId="0" borderId="24" xfId="0" applyFont="1" applyBorder="1" applyAlignment="1" applyProtection="1">
      <alignment horizontal="center" vertical="center" wrapText="1"/>
      <protection locked="0"/>
    </xf>
    <xf numFmtId="0" fontId="25" fillId="0" borderId="0" xfId="0" applyFont="1" applyAlignment="1" applyProtection="1">
      <alignment horizontal="center" vertical="center"/>
      <protection hidden="1"/>
    </xf>
    <xf numFmtId="0" fontId="25" fillId="0" borderId="0" xfId="0" applyFont="1" applyAlignment="1" applyProtection="1">
      <alignment horizontal="center" vertical="center"/>
      <protection locked="0"/>
    </xf>
    <xf numFmtId="0" fontId="25" fillId="2" borderId="24" xfId="2" applyNumberFormat="1" applyFont="1" applyFill="1" applyBorder="1" applyAlignment="1" applyProtection="1">
      <alignment horizontal="center" vertical="center" wrapText="1"/>
      <protection locked="0"/>
    </xf>
    <xf numFmtId="1" fontId="25" fillId="2" borderId="24" xfId="0" applyNumberFormat="1" applyFont="1" applyFill="1" applyBorder="1" applyAlignment="1" applyProtection="1">
      <alignment horizontal="center" vertical="center" wrapText="1"/>
      <protection locked="0"/>
    </xf>
    <xf numFmtId="0" fontId="25" fillId="2" borderId="0" xfId="0" applyFont="1" applyFill="1" applyAlignment="1" applyProtection="1">
      <alignment horizontal="center" vertical="center"/>
      <protection locked="0"/>
    </xf>
    <xf numFmtId="0" fontId="28" fillId="2" borderId="24" xfId="0" applyFont="1" applyFill="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1" fontId="25" fillId="0" borderId="24" xfId="0" applyNumberFormat="1" applyFont="1" applyBorder="1" applyAlignment="1" applyProtection="1">
      <alignment horizontal="center" vertical="center"/>
      <protection locked="0"/>
    </xf>
    <xf numFmtId="0" fontId="28" fillId="0" borderId="25" xfId="0" applyFont="1" applyBorder="1" applyAlignment="1">
      <alignment horizontal="center" vertical="center" wrapText="1"/>
    </xf>
    <xf numFmtId="0" fontId="28" fillId="19" borderId="24" xfId="0" applyFont="1" applyFill="1" applyBorder="1" applyAlignment="1" applyProtection="1">
      <alignment horizontal="center" vertical="center" wrapText="1"/>
      <protection locked="0"/>
    </xf>
    <xf numFmtId="0" fontId="27" fillId="19" borderId="24"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8" fillId="0" borderId="38" xfId="0" applyFont="1" applyBorder="1" applyAlignment="1">
      <alignment horizontal="center" vertical="center" wrapText="1"/>
    </xf>
    <xf numFmtId="0" fontId="27" fillId="19" borderId="24" xfId="0" applyFont="1" applyFill="1" applyBorder="1" applyAlignment="1" applyProtection="1">
      <alignment horizontal="center" vertical="center"/>
      <protection locked="0"/>
    </xf>
    <xf numFmtId="9" fontId="25" fillId="2" borderId="24" xfId="0" applyNumberFormat="1"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protection locked="0"/>
    </xf>
    <xf numFmtId="1" fontId="25" fillId="2" borderId="24" xfId="0" applyNumberFormat="1" applyFont="1" applyFill="1" applyBorder="1" applyAlignment="1" applyProtection="1">
      <alignment horizontal="center" vertical="center"/>
      <protection locked="0"/>
    </xf>
    <xf numFmtId="9" fontId="25" fillId="0" borderId="24" xfId="0" applyNumberFormat="1" applyFont="1" applyBorder="1" applyAlignment="1" applyProtection="1">
      <alignment horizontal="center" vertical="center"/>
      <protection locked="0"/>
    </xf>
    <xf numFmtId="2" fontId="28" fillId="0" borderId="27" xfId="5" applyNumberFormat="1" applyFont="1" applyFill="1" applyBorder="1" applyAlignment="1">
      <alignment horizontal="center" vertical="center" wrapText="1"/>
    </xf>
    <xf numFmtId="0" fontId="28" fillId="0" borderId="24" xfId="0" applyFont="1" applyBorder="1" applyAlignment="1">
      <alignment horizontal="center" vertical="center" wrapText="1"/>
    </xf>
    <xf numFmtId="2" fontId="28" fillId="0" borderId="24" xfId="0" applyNumberFormat="1" applyFont="1" applyBorder="1" applyAlignment="1">
      <alignment horizontal="center" vertical="center" wrapText="1"/>
    </xf>
    <xf numFmtId="2" fontId="28" fillId="0" borderId="27" xfId="33" applyNumberFormat="1" applyFont="1" applyFill="1" applyBorder="1" applyAlignment="1">
      <alignment horizontal="center" vertical="center" wrapText="1"/>
    </xf>
    <xf numFmtId="0" fontId="27" fillId="2" borderId="27" xfId="0" applyFont="1" applyFill="1" applyBorder="1" applyAlignment="1" applyProtection="1">
      <alignment horizontal="center" vertical="center" wrapText="1"/>
      <protection locked="0"/>
    </xf>
    <xf numFmtId="0" fontId="28" fillId="19" borderId="27" xfId="0" applyFont="1" applyFill="1" applyBorder="1" applyAlignment="1" applyProtection="1">
      <alignment horizontal="center" vertical="center" wrapText="1"/>
      <protection locked="0"/>
    </xf>
    <xf numFmtId="0" fontId="27" fillId="2" borderId="27" xfId="0" applyFont="1" applyFill="1" applyBorder="1" applyAlignment="1" applyProtection="1">
      <alignment horizontal="center" vertical="center"/>
      <protection locked="0"/>
    </xf>
    <xf numFmtId="0" fontId="28" fillId="19" borderId="31" xfId="0" applyFont="1" applyFill="1" applyBorder="1" applyAlignment="1" applyProtection="1">
      <alignment horizontal="center" vertical="center" wrapText="1"/>
      <protection locked="0"/>
    </xf>
    <xf numFmtId="0" fontId="27" fillId="2" borderId="31"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wrapText="1"/>
      <protection locked="0"/>
    </xf>
    <xf numFmtId="9" fontId="27" fillId="2" borderId="24" xfId="0" applyNumberFormat="1" applyFont="1" applyFill="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8" fillId="21" borderId="27" xfId="0" applyFont="1" applyFill="1" applyBorder="1" applyAlignment="1" applyProtection="1">
      <alignment horizontal="center" vertical="center" wrapText="1"/>
      <protection locked="0"/>
    </xf>
    <xf numFmtId="170" fontId="28" fillId="2" borderId="24" xfId="9" applyNumberFormat="1" applyFont="1" applyFill="1" applyBorder="1" applyAlignment="1" applyProtection="1">
      <alignment horizontal="center" vertical="center" wrapText="1"/>
      <protection locked="0"/>
    </xf>
    <xf numFmtId="170" fontId="28" fillId="0" borderId="31" xfId="9" applyNumberFormat="1" applyFont="1" applyFill="1" applyBorder="1" applyAlignment="1" applyProtection="1">
      <alignment horizontal="center" vertical="center" wrapText="1"/>
      <protection locked="0"/>
    </xf>
    <xf numFmtId="0" fontId="28" fillId="19" borderId="30" xfId="0" applyFont="1" applyFill="1" applyBorder="1" applyAlignment="1" applyProtection="1">
      <alignment horizontal="center" vertical="center" wrapText="1"/>
      <protection locked="0"/>
    </xf>
    <xf numFmtId="0" fontId="28" fillId="21" borderId="31" xfId="0" applyFont="1" applyFill="1" applyBorder="1" applyAlignment="1" applyProtection="1">
      <alignment horizontal="center" vertical="center" wrapText="1"/>
      <protection locked="0"/>
    </xf>
    <xf numFmtId="0" fontId="28" fillId="0" borderId="27" xfId="0"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locked="0"/>
    </xf>
    <xf numFmtId="3" fontId="25" fillId="2" borderId="25" xfId="0" applyNumberFormat="1" applyFont="1" applyFill="1" applyBorder="1" applyAlignment="1" applyProtection="1">
      <alignment horizontal="center" vertical="center" wrapText="1"/>
      <protection locked="0" hidden="1"/>
    </xf>
    <xf numFmtId="42" fontId="25" fillId="0" borderId="24" xfId="1" applyFont="1" applyFill="1" applyBorder="1" applyAlignment="1" applyProtection="1">
      <alignment horizontal="center" vertical="center"/>
      <protection locked="0"/>
    </xf>
    <xf numFmtId="0" fontId="28" fillId="0" borderId="24" xfId="0" applyFont="1" applyBorder="1" applyAlignment="1" applyProtection="1">
      <alignment horizontal="center" vertical="center"/>
      <protection locked="0"/>
    </xf>
    <xf numFmtId="0" fontId="27" fillId="0" borderId="24" xfId="0" applyFont="1" applyBorder="1" applyAlignment="1" applyProtection="1">
      <alignment horizontal="center" vertical="center" wrapText="1"/>
      <protection locked="0"/>
    </xf>
    <xf numFmtId="42" fontId="25" fillId="0" borderId="25" xfId="1" applyFont="1" applyFill="1" applyBorder="1" applyAlignment="1" applyProtection="1">
      <alignment horizontal="center" vertical="center"/>
      <protection locked="0"/>
    </xf>
    <xf numFmtId="171" fontId="25" fillId="0" borderId="24" xfId="0" applyNumberFormat="1" applyFont="1" applyBorder="1" applyAlignment="1" applyProtection="1">
      <alignment horizontal="center" vertical="center"/>
      <protection locked="0"/>
    </xf>
    <xf numFmtId="0" fontId="13" fillId="0" borderId="0" xfId="0" applyFont="1" applyAlignment="1" applyProtection="1">
      <alignment horizontal="left" vertical="center" wrapText="1"/>
      <protection hidden="1"/>
    </xf>
    <xf numFmtId="0" fontId="13" fillId="2" borderId="0" xfId="0" applyFont="1" applyFill="1" applyAlignment="1" applyProtection="1">
      <alignment horizontal="left" vertical="center"/>
      <protection hidden="1"/>
    </xf>
    <xf numFmtId="0" fontId="25" fillId="0" borderId="24" xfId="0" applyFont="1" applyBorder="1" applyAlignment="1" applyProtection="1">
      <alignment horizontal="left" vertical="center"/>
      <protection locked="0"/>
    </xf>
    <xf numFmtId="0" fontId="25" fillId="2" borderId="24" xfId="0" applyFont="1" applyFill="1" applyBorder="1" applyAlignment="1" applyProtection="1">
      <alignment horizontal="left" vertical="center" wrapText="1"/>
      <protection locked="0"/>
    </xf>
    <xf numFmtId="0" fontId="30" fillId="0" borderId="24" xfId="0" applyFont="1" applyBorder="1" applyAlignment="1" applyProtection="1">
      <alignment horizontal="left" vertical="top" wrapText="1"/>
      <protection locked="0"/>
    </xf>
    <xf numFmtId="0" fontId="29" fillId="0" borderId="24" xfId="0" applyFont="1" applyBorder="1" applyAlignment="1" applyProtection="1">
      <alignment horizontal="left" vertical="top" wrapText="1"/>
      <protection locked="0"/>
    </xf>
    <xf numFmtId="0" fontId="27" fillId="0" borderId="24" xfId="0" applyFont="1" applyBorder="1" applyAlignment="1" applyProtection="1">
      <alignment horizontal="left" vertical="center" wrapText="1"/>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left" vertical="center"/>
      <protection hidden="1"/>
    </xf>
    <xf numFmtId="0" fontId="25" fillId="2" borderId="25" xfId="0" applyFont="1" applyFill="1" applyBorder="1" applyAlignment="1" applyProtection="1">
      <alignment horizontal="center" vertical="center" wrapText="1"/>
      <protection locked="0"/>
    </xf>
    <xf numFmtId="0" fontId="25" fillId="0" borderId="27" xfId="0" applyFont="1" applyBorder="1" applyAlignment="1" applyProtection="1">
      <alignment horizontal="center" vertical="center"/>
      <protection locked="0"/>
    </xf>
    <xf numFmtId="0" fontId="25" fillId="0" borderId="27" xfId="0" applyFont="1" applyBorder="1" applyAlignment="1" applyProtection="1">
      <alignment horizontal="left" vertical="center" wrapText="1"/>
      <protection locked="0"/>
    </xf>
    <xf numFmtId="0" fontId="25" fillId="0" borderId="40"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38" fillId="0" borderId="0" xfId="0" applyFont="1" applyAlignment="1">
      <alignment wrapText="1"/>
    </xf>
    <xf numFmtId="0" fontId="25" fillId="24" borderId="24" xfId="0" applyFont="1" applyFill="1" applyBorder="1" applyAlignment="1" applyProtection="1">
      <alignment horizontal="center" vertical="center"/>
      <protection locked="0"/>
    </xf>
    <xf numFmtId="0" fontId="25" fillId="25" borderId="24" xfId="0" applyFont="1" applyFill="1" applyBorder="1" applyAlignment="1" applyProtection="1">
      <alignment horizontal="center" vertical="center"/>
      <protection locked="0"/>
    </xf>
    <xf numFmtId="3" fontId="25" fillId="0" borderId="24" xfId="0" applyNumberFormat="1" applyFont="1" applyBorder="1" applyAlignment="1" applyProtection="1">
      <alignment horizontal="center" vertical="center"/>
      <protection locked="0"/>
    </xf>
    <xf numFmtId="0" fontId="27" fillId="0" borderId="24" xfId="0" applyFont="1" applyBorder="1" applyAlignment="1" applyProtection="1">
      <alignment horizontal="left" vertical="top" wrapText="1"/>
      <protection locked="0"/>
    </xf>
    <xf numFmtId="0" fontId="27" fillId="0" borderId="25" xfId="0" applyFont="1" applyBorder="1" applyAlignment="1">
      <alignment horizontal="left" vertical="top" wrapText="1"/>
    </xf>
    <xf numFmtId="0" fontId="25" fillId="0" borderId="0" xfId="0" applyFont="1" applyAlignment="1">
      <alignment wrapText="1"/>
    </xf>
    <xf numFmtId="0" fontId="26" fillId="5" borderId="24" xfId="0" applyFont="1" applyFill="1" applyBorder="1" applyAlignment="1" applyProtection="1">
      <alignment horizontal="center" vertical="center" wrapText="1"/>
      <protection hidden="1"/>
    </xf>
    <xf numFmtId="0" fontId="26" fillId="5" borderId="24" xfId="0" applyFont="1" applyFill="1" applyBorder="1" applyAlignment="1" applyProtection="1">
      <alignment horizontal="left" vertical="center" wrapText="1"/>
      <protection hidden="1"/>
    </xf>
    <xf numFmtId="0" fontId="13" fillId="0" borderId="0" xfId="0" applyFont="1" applyAlignment="1" applyProtection="1">
      <alignment horizontal="center" vertical="center" wrapText="1"/>
      <protection hidden="1"/>
    </xf>
    <xf numFmtId="0" fontId="26" fillId="5" borderId="24" xfId="0" applyFont="1" applyFill="1" applyBorder="1" applyAlignment="1" applyProtection="1">
      <alignment horizontal="center" vertical="center"/>
      <protection hidden="1"/>
    </xf>
    <xf numFmtId="0" fontId="26" fillId="5" borderId="37" xfId="0" applyFont="1" applyFill="1" applyBorder="1" applyAlignment="1" applyProtection="1">
      <alignment horizontal="center" vertical="center" wrapText="1"/>
      <protection hidden="1"/>
    </xf>
    <xf numFmtId="0" fontId="26" fillId="5" borderId="30"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vertical="center" wrapText="1"/>
      <protection hidden="1"/>
    </xf>
    <xf numFmtId="0" fontId="17" fillId="2" borderId="21" xfId="0" applyFont="1" applyFill="1" applyBorder="1" applyAlignment="1" applyProtection="1">
      <alignment horizontal="center" vertical="center" wrapText="1"/>
      <protection hidden="1"/>
    </xf>
    <xf numFmtId="0" fontId="31" fillId="2" borderId="11" xfId="0" applyFont="1" applyFill="1" applyBorder="1" applyAlignment="1" applyProtection="1">
      <alignment horizontal="center" vertical="center" wrapText="1"/>
      <protection hidden="1"/>
    </xf>
    <xf numFmtId="0" fontId="31" fillId="2" borderId="12" xfId="0" applyFont="1" applyFill="1" applyBorder="1" applyAlignment="1" applyProtection="1">
      <alignment horizontal="center" vertical="center" wrapText="1"/>
      <protection hidden="1"/>
    </xf>
    <xf numFmtId="0" fontId="31" fillId="2" borderId="13" xfId="0" applyFont="1" applyFill="1" applyBorder="1" applyAlignment="1" applyProtection="1">
      <alignment horizontal="center" vertical="center" wrapText="1"/>
      <protection hidden="1"/>
    </xf>
    <xf numFmtId="0" fontId="13" fillId="2" borderId="0" xfId="0" applyFont="1" applyFill="1" applyAlignment="1" applyProtection="1">
      <alignment horizontal="center" vertical="center"/>
      <protection hidden="1"/>
    </xf>
    <xf numFmtId="0" fontId="17" fillId="2" borderId="22" xfId="0" applyFont="1" applyFill="1" applyBorder="1" applyAlignment="1" applyProtection="1">
      <alignment horizontal="center" vertical="center" wrapText="1"/>
      <protection hidden="1"/>
    </xf>
    <xf numFmtId="0" fontId="17" fillId="2" borderId="23" xfId="0" applyFont="1" applyFill="1" applyBorder="1" applyAlignment="1" applyProtection="1">
      <alignment horizontal="center" vertical="center" wrapText="1"/>
      <protection hidden="1"/>
    </xf>
    <xf numFmtId="0" fontId="31" fillId="2" borderId="14" xfId="0" applyFont="1" applyFill="1" applyBorder="1" applyAlignment="1" applyProtection="1">
      <alignment horizontal="center" vertical="center" wrapText="1"/>
      <protection hidden="1"/>
    </xf>
    <xf numFmtId="0" fontId="31" fillId="2" borderId="0" xfId="0" applyFont="1" applyFill="1" applyAlignment="1" applyProtection="1">
      <alignment horizontal="center" vertical="center" wrapText="1"/>
      <protection hidden="1"/>
    </xf>
    <xf numFmtId="0" fontId="31" fillId="2" borderId="10" xfId="0" applyFont="1" applyFill="1" applyBorder="1" applyAlignment="1" applyProtection="1">
      <alignment horizontal="center" vertical="center" wrapText="1"/>
      <protection hidden="1"/>
    </xf>
    <xf numFmtId="0" fontId="31" fillId="2" borderId="15" xfId="0" applyFont="1" applyFill="1" applyBorder="1" applyAlignment="1" applyProtection="1">
      <alignment horizontal="center" vertical="center" wrapText="1"/>
      <protection hidden="1"/>
    </xf>
    <xf numFmtId="0" fontId="31" fillId="2" borderId="16" xfId="0" applyFont="1" applyFill="1" applyBorder="1" applyAlignment="1" applyProtection="1">
      <alignment horizontal="center" vertical="center" wrapText="1"/>
      <protection hidden="1"/>
    </xf>
    <xf numFmtId="0" fontId="31" fillId="2" borderId="17" xfId="0" applyFont="1" applyFill="1" applyBorder="1" applyAlignment="1" applyProtection="1">
      <alignment horizontal="center" vertical="center" wrapText="1"/>
      <protection hidden="1"/>
    </xf>
    <xf numFmtId="0" fontId="26" fillId="5" borderId="25" xfId="0" applyFont="1" applyFill="1" applyBorder="1" applyAlignment="1" applyProtection="1">
      <alignment horizontal="center" vertical="center"/>
      <protection hidden="1"/>
    </xf>
    <xf numFmtId="0" fontId="26" fillId="5" borderId="26" xfId="0" applyFont="1" applyFill="1" applyBorder="1" applyAlignment="1" applyProtection="1">
      <alignment horizontal="center" vertical="center"/>
      <protection hidden="1"/>
    </xf>
    <xf numFmtId="0" fontId="26" fillId="5" borderId="27" xfId="0" applyFont="1" applyFill="1" applyBorder="1" applyAlignment="1" applyProtection="1">
      <alignment horizontal="center" vertical="center"/>
      <protection hidden="1"/>
    </xf>
    <xf numFmtId="0" fontId="7" fillId="0" borderId="0" xfId="0" applyFont="1" applyAlignment="1" applyProtection="1">
      <alignment horizontal="center" wrapText="1"/>
      <protection hidden="1"/>
    </xf>
    <xf numFmtId="0" fontId="7" fillId="2" borderId="0" xfId="0" applyFont="1" applyFill="1" applyAlignment="1" applyProtection="1">
      <alignment horizontal="left" wrapText="1"/>
      <protection hidden="1"/>
    </xf>
    <xf numFmtId="0" fontId="7" fillId="4" borderId="0" xfId="0" applyFont="1" applyFill="1" applyAlignment="1" applyProtection="1">
      <alignment horizontal="center"/>
      <protection hidden="1"/>
    </xf>
    <xf numFmtId="0" fontId="7" fillId="2" borderId="0" xfId="0" applyFont="1" applyFill="1" applyAlignment="1" applyProtection="1">
      <alignment horizontal="left"/>
      <protection hidden="1"/>
    </xf>
    <xf numFmtId="0" fontId="9" fillId="2" borderId="11" xfId="0" applyFont="1" applyFill="1" applyBorder="1" applyAlignment="1" applyProtection="1">
      <alignment horizontal="center" wrapText="1"/>
      <protection hidden="1"/>
    </xf>
    <xf numFmtId="0" fontId="9" fillId="2" borderId="12" xfId="0" applyFont="1" applyFill="1" applyBorder="1" applyAlignment="1" applyProtection="1">
      <alignment horizontal="center" wrapText="1"/>
      <protection hidden="1"/>
    </xf>
    <xf numFmtId="0" fontId="9" fillId="2" borderId="13" xfId="0" applyFont="1" applyFill="1" applyBorder="1" applyAlignment="1" applyProtection="1">
      <alignment horizontal="center" wrapText="1"/>
      <protection hidden="1"/>
    </xf>
    <xf numFmtId="0" fontId="10" fillId="2" borderId="20"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wrapText="1"/>
      <protection hidden="1"/>
    </xf>
    <xf numFmtId="0" fontId="9" fillId="2" borderId="0" xfId="0" applyFont="1" applyFill="1" applyAlignment="1" applyProtection="1">
      <alignment horizontal="center" wrapText="1"/>
      <protection hidden="1"/>
    </xf>
    <xf numFmtId="0" fontId="9" fillId="2" borderId="10" xfId="0" applyFont="1" applyFill="1" applyBorder="1" applyAlignment="1" applyProtection="1">
      <alignment horizontal="center" wrapText="1"/>
      <protection hidden="1"/>
    </xf>
    <xf numFmtId="0" fontId="10" fillId="2" borderId="22" xfId="0" applyFont="1" applyFill="1" applyBorder="1" applyAlignment="1" applyProtection="1">
      <alignment horizontal="center" vertical="center" wrapText="1"/>
      <protection hidden="1"/>
    </xf>
    <xf numFmtId="0" fontId="10" fillId="2" borderId="23" xfId="0" applyFont="1" applyFill="1" applyBorder="1" applyAlignment="1" applyProtection="1">
      <alignment horizontal="center" vertical="center" wrapText="1"/>
      <protection hidden="1"/>
    </xf>
    <xf numFmtId="0" fontId="9" fillId="2" borderId="15"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9" fillId="2" borderId="17" xfId="0" applyFont="1" applyFill="1" applyBorder="1" applyAlignment="1" applyProtection="1">
      <alignment horizontal="center" wrapText="1"/>
      <protection hidden="1"/>
    </xf>
    <xf numFmtId="0" fontId="19" fillId="7" borderId="28" xfId="0" applyFont="1" applyFill="1" applyBorder="1" applyAlignment="1">
      <alignment horizontal="center" vertical="center"/>
    </xf>
    <xf numFmtId="0" fontId="12" fillId="5" borderId="25" xfId="0" applyFont="1" applyFill="1" applyBorder="1" applyAlignment="1" applyProtection="1">
      <alignment horizontal="center" vertical="center"/>
      <protection hidden="1"/>
    </xf>
    <xf numFmtId="0" fontId="12" fillId="5" borderId="26" xfId="0" applyFont="1" applyFill="1" applyBorder="1" applyAlignment="1" applyProtection="1">
      <alignment horizontal="center" vertical="center"/>
      <protection hidden="1"/>
    </xf>
    <xf numFmtId="0" fontId="12" fillId="5" borderId="27" xfId="0" applyFont="1" applyFill="1" applyBorder="1" applyAlignment="1" applyProtection="1">
      <alignment horizontal="center" vertical="center"/>
      <protection hidden="1"/>
    </xf>
    <xf numFmtId="0" fontId="12" fillId="5" borderId="24" xfId="0" applyFont="1" applyFill="1" applyBorder="1" applyAlignment="1" applyProtection="1">
      <alignment horizontal="center" vertical="center"/>
      <protection hidden="1"/>
    </xf>
    <xf numFmtId="0" fontId="12" fillId="5" borderId="24" xfId="0" applyFont="1" applyFill="1" applyBorder="1" applyAlignment="1" applyProtection="1">
      <alignment horizontal="center" vertical="center" wrapText="1"/>
      <protection hidden="1"/>
    </xf>
    <xf numFmtId="0" fontId="0" fillId="23" borderId="36" xfId="0" applyFill="1" applyBorder="1" applyAlignment="1">
      <alignment horizontal="center" vertical="center" wrapText="1"/>
    </xf>
    <xf numFmtId="0" fontId="0" fillId="23" borderId="0" xfId="0" applyFill="1" applyAlignment="1">
      <alignment horizontal="center" vertical="center" wrapText="1"/>
    </xf>
    <xf numFmtId="0" fontId="23" fillId="6" borderId="32" xfId="0" applyFont="1" applyFill="1" applyBorder="1" applyAlignment="1">
      <alignment horizontal="center" vertical="center" wrapText="1"/>
    </xf>
    <xf numFmtId="0" fontId="23" fillId="6" borderId="33"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32" xfId="0" applyFont="1" applyFill="1" applyBorder="1" applyAlignment="1">
      <alignment horizontal="center" vertical="center"/>
    </xf>
    <xf numFmtId="0" fontId="23" fillId="6" borderId="33" xfId="0" applyFont="1" applyFill="1" applyBorder="1" applyAlignment="1">
      <alignment horizontal="center" vertical="center"/>
    </xf>
    <xf numFmtId="0" fontId="23" fillId="6" borderId="29" xfId="0" applyFont="1" applyFill="1" applyBorder="1" applyAlignment="1">
      <alignment horizontal="center" vertical="center"/>
    </xf>
    <xf numFmtId="0" fontId="24" fillId="20" borderId="32" xfId="0" applyFont="1" applyFill="1" applyBorder="1" applyAlignment="1">
      <alignment horizontal="center" vertical="center" wrapText="1"/>
    </xf>
    <xf numFmtId="0" fontId="24" fillId="20" borderId="29" xfId="0" applyFont="1" applyFill="1" applyBorder="1" applyAlignment="1">
      <alignment horizontal="center" vertical="center" wrapText="1"/>
    </xf>
    <xf numFmtId="0" fontId="26" fillId="2" borderId="24" xfId="0" applyFont="1" applyFill="1" applyBorder="1" applyAlignment="1" applyProtection="1">
      <alignment horizontal="center" vertical="center" wrapText="1"/>
      <protection locked="0"/>
    </xf>
    <xf numFmtId="0" fontId="28" fillId="0" borderId="24" xfId="0" applyFont="1" applyBorder="1" applyAlignment="1">
      <alignment horizontal="left" vertical="center" wrapText="1"/>
    </xf>
    <xf numFmtId="0" fontId="28" fillId="0" borderId="24" xfId="0" applyFont="1" applyBorder="1" applyAlignment="1" applyProtection="1">
      <alignment horizontal="left" vertical="center" wrapText="1"/>
      <protection locked="0"/>
    </xf>
    <xf numFmtId="0" fontId="13" fillId="18" borderId="0" xfId="0" applyFont="1" applyFill="1" applyAlignment="1" applyProtection="1">
      <alignment horizontal="center" vertical="center"/>
      <protection hidden="1"/>
    </xf>
    <xf numFmtId="0" fontId="28" fillId="2" borderId="0" xfId="0" applyFont="1" applyFill="1" applyAlignment="1">
      <alignment horizontal="center" vertical="top" wrapText="1"/>
    </xf>
    <xf numFmtId="0" fontId="27" fillId="21" borderId="24" xfId="0" applyFont="1" applyFill="1" applyBorder="1" applyAlignment="1">
      <alignment horizontal="center" vertical="center" wrapText="1"/>
    </xf>
    <xf numFmtId="0" fontId="39" fillId="0" borderId="0" xfId="0" applyFont="1" applyAlignment="1">
      <alignment wrapText="1"/>
    </xf>
    <xf numFmtId="0" fontId="26" fillId="2" borderId="24" xfId="0" applyFont="1" applyFill="1" applyBorder="1" applyAlignment="1" applyProtection="1">
      <alignment horizontal="center" vertical="center"/>
      <protection locked="0"/>
    </xf>
    <xf numFmtId="0" fontId="25" fillId="0" borderId="0" xfId="0" applyFont="1" applyAlignment="1">
      <alignment horizontal="left" vertical="center" wrapText="1"/>
    </xf>
    <xf numFmtId="0" fontId="39" fillId="0" borderId="39" xfId="0" applyFont="1" applyBorder="1" applyAlignment="1">
      <alignment horizontal="center" vertical="center"/>
    </xf>
    <xf numFmtId="0" fontId="27" fillId="0" borderId="37" xfId="0" applyFont="1" applyBorder="1" applyAlignment="1">
      <alignment horizontal="center" vertical="center" wrapText="1"/>
    </xf>
    <xf numFmtId="0" fontId="28" fillId="2" borderId="24" xfId="0" applyFont="1" applyFill="1" applyBorder="1" applyAlignment="1" applyProtection="1">
      <alignment horizontal="center" vertical="top" wrapText="1"/>
      <protection locked="0"/>
    </xf>
    <xf numFmtId="0" fontId="27" fillId="21" borderId="24" xfId="0" applyFont="1" applyFill="1" applyBorder="1" applyAlignment="1">
      <alignment horizontal="center" vertical="center"/>
    </xf>
    <xf numFmtId="0" fontId="26" fillId="5" borderId="24" xfId="0" applyFont="1" applyFill="1" applyBorder="1" applyAlignment="1" applyProtection="1">
      <alignment horizontal="center" vertical="center" wrapText="1"/>
      <protection hidden="1"/>
    </xf>
    <xf numFmtId="0" fontId="26" fillId="4" borderId="24"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protection locked="0"/>
    </xf>
    <xf numFmtId="0" fontId="28" fillId="2" borderId="24" xfId="0" applyFont="1" applyFill="1" applyBorder="1" applyAlignment="1">
      <alignment horizontal="center" vertical="center" wrapText="1"/>
    </xf>
    <xf numFmtId="0" fontId="25" fillId="2" borderId="24" xfId="0" applyFont="1" applyFill="1" applyBorder="1" applyAlignment="1" applyProtection="1">
      <alignment horizontal="center" vertical="center" wrapText="1"/>
      <protection locked="0"/>
    </xf>
    <xf numFmtId="1" fontId="28" fillId="2" borderId="24" xfId="0" applyNumberFormat="1" applyFont="1" applyFill="1" applyBorder="1" applyAlignment="1" applyProtection="1">
      <alignment horizontal="center" vertical="center" wrapText="1"/>
      <protection locked="0"/>
    </xf>
    <xf numFmtId="0" fontId="25" fillId="0" borderId="24" xfId="0" applyFont="1" applyBorder="1" applyAlignment="1" applyProtection="1">
      <alignment horizontal="center" vertical="center"/>
      <protection locked="0"/>
    </xf>
    <xf numFmtId="0" fontId="28" fillId="2" borderId="24" xfId="0" applyFont="1" applyFill="1" applyBorder="1" applyAlignment="1" applyProtection="1">
      <alignment horizontal="center" vertical="center" wrapText="1"/>
      <protection locked="0"/>
    </xf>
    <xf numFmtId="0" fontId="25" fillId="0" borderId="24" xfId="0" applyFont="1" applyBorder="1" applyAlignment="1" applyProtection="1">
      <alignment horizontal="left" vertical="center" wrapText="1"/>
      <protection locked="0"/>
    </xf>
  </cellXfs>
  <cellStyles count="126">
    <cellStyle name="Hyperlink" xfId="8" xr:uid="{BF370B85-5886-4FF2-8922-3B563C9DEF29}"/>
    <cellStyle name="Millares" xfId="9" builtinId="3"/>
    <cellStyle name="Millares 2" xfId="11" xr:uid="{85F44F0D-35DA-435D-85E4-27C86E782B84}"/>
    <cellStyle name="Millares 2 2" xfId="27" xr:uid="{C45A7341-98DD-4D19-A17E-5318BCF8F815}"/>
    <cellStyle name="Millares 2 2 2" xfId="57" xr:uid="{5CF45F20-1C60-402C-9D18-C22AF8DBD810}"/>
    <cellStyle name="Millares 2 2 2 2" xfId="117" xr:uid="{195FF048-E406-4278-8E51-5F9BF167C93B}"/>
    <cellStyle name="Millares 2 2 3" xfId="87" xr:uid="{B5EED900-C075-4B61-8965-FBC2A0F30173}"/>
    <cellStyle name="Millares 2 3" xfId="43" xr:uid="{B376035C-AFD9-4962-B67A-A29AF88ADE65}"/>
    <cellStyle name="Millares 2 3 2" xfId="103" xr:uid="{D2092C63-D245-4559-A357-BCDFA7AC5550}"/>
    <cellStyle name="Millares 2 4" xfId="73" xr:uid="{7C6FEE46-DF49-4058-A04C-90C50DEF7B58}"/>
    <cellStyle name="Millares 3" xfId="16" xr:uid="{A61233E9-7B29-447C-A04E-D302BED2D6F7}"/>
    <cellStyle name="Millares 3 2" xfId="30" xr:uid="{6AF4383A-8F90-48A3-A893-08AB4DC9CD62}"/>
    <cellStyle name="Millares 3 2 2" xfId="60" xr:uid="{27766497-7032-4194-B119-CE5890B53E74}"/>
    <cellStyle name="Millares 3 2 2 2" xfId="120" xr:uid="{11C1B0B0-7A66-4FB4-ACDF-6FA643068C9B}"/>
    <cellStyle name="Millares 3 2 3" xfId="90" xr:uid="{81AD90F5-BAF5-4F00-BEB6-3AA555F8FC86}"/>
    <cellStyle name="Millares 3 3" xfId="46" xr:uid="{66B08E36-A6B6-490E-9B25-741634BE7386}"/>
    <cellStyle name="Millares 3 3 2" xfId="106" xr:uid="{46AFEF1E-D09D-4244-86F4-F3716A35774F}"/>
    <cellStyle name="Millares 3 4" xfId="76" xr:uid="{808C5F7B-B384-4CD5-A93D-3FC8C9F77C5F}"/>
    <cellStyle name="Millares 4" xfId="25" xr:uid="{70D0938F-75A5-4BEB-BC50-BE90F26DBAE6}"/>
    <cellStyle name="Millares 4 2" xfId="55" xr:uid="{4F5AC5B9-6165-4EF3-828F-4B2828DE0EDF}"/>
    <cellStyle name="Millares 4 2 2" xfId="115" xr:uid="{7921AE8C-2ADA-4D47-B5B6-F4D746298F28}"/>
    <cellStyle name="Millares 4 3" xfId="85" xr:uid="{298ADF43-2C1B-45F3-A8C5-A26EDA2D54DF}"/>
    <cellStyle name="Millares 5" xfId="41" xr:uid="{B42309B4-5C13-4878-A471-18DB7D3E9EF9}"/>
    <cellStyle name="Millares 5 2" xfId="101" xr:uid="{E9DF8A12-B87B-463C-AC87-E9EC4F0FF4D3}"/>
    <cellStyle name="Millares 6" xfId="71" xr:uid="{43CF98B9-602A-4245-8A05-DA9473A196E1}"/>
    <cellStyle name="Moneda" xfId="5" builtinId="4"/>
    <cellStyle name="Moneda [0]" xfId="1" builtinId="7"/>
    <cellStyle name="Moneda [0] 10" xfId="65" xr:uid="{A8B37C09-8E14-417B-AD34-FE594BECAA45}"/>
    <cellStyle name="Moneda [0] 2" xfId="3" xr:uid="{55F8E736-0CF5-4611-9DB9-12767D038FAC}"/>
    <cellStyle name="Moneda [0] 2 2" xfId="20" xr:uid="{ED97085C-1F65-47F8-B5FF-E71678594F91}"/>
    <cellStyle name="Moneda [0] 2 2 2" xfId="50" xr:uid="{241D4E0E-1163-45B1-A482-7D8C18B16C1A}"/>
    <cellStyle name="Moneda [0] 2 2 2 2" xfId="110" xr:uid="{F245FE66-E567-40B9-B1F0-02899C5AA6A2}"/>
    <cellStyle name="Moneda [0] 2 2 3" xfId="80" xr:uid="{D7C952A7-B31B-41DD-BD1D-568ADBB12D53}"/>
    <cellStyle name="Moneda [0] 2 3" xfId="36" xr:uid="{A344030A-3AAE-4FCB-83A8-458B0597D6FD}"/>
    <cellStyle name="Moneda [0] 2 3 2" xfId="96" xr:uid="{744A2017-F4B1-4A60-AEE3-6B5BB14172BE}"/>
    <cellStyle name="Moneda [0] 2 4" xfId="66" xr:uid="{FE85B442-194B-4C32-AB42-6681948C215F}"/>
    <cellStyle name="Moneda [0] 3" xfId="4" xr:uid="{042529D8-EF14-4903-99D1-9E582D93F4A6}"/>
    <cellStyle name="Moneda [0] 3 2" xfId="21" xr:uid="{FCD75252-D32C-4B83-BF88-4E38ACF9E025}"/>
    <cellStyle name="Moneda [0] 3 2 2" xfId="51" xr:uid="{70C0B315-28A0-4234-88C5-B0DC950BF834}"/>
    <cellStyle name="Moneda [0] 3 2 2 2" xfId="111" xr:uid="{2CFFD3EF-4307-413D-B8D6-8BD31DDC9F52}"/>
    <cellStyle name="Moneda [0] 3 2 3" xfId="81" xr:uid="{C578979D-C8CA-4A16-8455-45838BC61B83}"/>
    <cellStyle name="Moneda [0] 3 3" xfId="37" xr:uid="{08483EB2-9EDE-429C-8986-BD044D82E240}"/>
    <cellStyle name="Moneda [0] 3 3 2" xfId="97" xr:uid="{AD58C6E4-EC24-42FD-BC94-B65DCAB0E7D4}"/>
    <cellStyle name="Moneda [0] 3 4" xfId="67" xr:uid="{3E2BA4AD-935F-4C6D-AF3E-E456A299C6FE}"/>
    <cellStyle name="Moneda [0] 4" xfId="6" xr:uid="{FDCFCCF5-A919-4EF1-AEBD-0BDBCA6CA3EB}"/>
    <cellStyle name="Moneda [0] 4 2" xfId="23" xr:uid="{5B01D204-5E6B-4631-9A96-1A8F5F1CA6DF}"/>
    <cellStyle name="Moneda [0] 4 2 2" xfId="53" xr:uid="{38571FA9-68C3-4496-A7C6-4F1CE2D27966}"/>
    <cellStyle name="Moneda [0] 4 2 2 2" xfId="113" xr:uid="{E5C1A94C-BCB1-4255-B8B4-719B457F2F95}"/>
    <cellStyle name="Moneda [0] 4 2 3" xfId="83" xr:uid="{A0C748C6-A96A-4B3D-81B8-8E9A2CE2E377}"/>
    <cellStyle name="Moneda [0] 4 3" xfId="39" xr:uid="{CFAF4014-44ED-4D0F-8732-AA56C4E9942E}"/>
    <cellStyle name="Moneda [0] 4 3 2" xfId="99" xr:uid="{E0D9407B-6814-454B-965C-28DC4F9DB1EC}"/>
    <cellStyle name="Moneda [0] 4 4" xfId="69" xr:uid="{9B4226B8-5DC0-43E5-BDC8-E9B0850F61F7}"/>
    <cellStyle name="Moneda [0] 5" xfId="7" xr:uid="{06586569-702E-4D78-99C5-799604F05E56}"/>
    <cellStyle name="Moneda [0] 5 2" xfId="24" xr:uid="{EFA47822-B464-4FD3-8351-E1195AED0FF5}"/>
    <cellStyle name="Moneda [0] 5 2 2" xfId="54" xr:uid="{ED1154D5-9B7D-4355-BC61-2490E247412E}"/>
    <cellStyle name="Moneda [0] 5 2 2 2" xfId="114" xr:uid="{CD28BD88-65C0-4AAC-8532-AC453F62DE50}"/>
    <cellStyle name="Moneda [0] 5 2 3" xfId="84" xr:uid="{846FD51B-CDFC-4494-84F9-1C59A827498D}"/>
    <cellStyle name="Moneda [0] 5 3" xfId="40" xr:uid="{21D942F9-6DED-4238-BB9D-8C89156A1C83}"/>
    <cellStyle name="Moneda [0] 5 3 2" xfId="100" xr:uid="{C7F4219E-1E7B-405B-98DA-C1BD81AAD116}"/>
    <cellStyle name="Moneda [0] 5 4" xfId="70" xr:uid="{A4C7E7A8-EC63-44ED-AA56-ED95F81CAE16}"/>
    <cellStyle name="Moneda [0] 6" xfId="10" xr:uid="{EF5889E6-877B-4248-A682-BC42F25E963F}"/>
    <cellStyle name="Moneda [0] 6 2" xfId="26" xr:uid="{2D531104-0FA4-4177-9A5C-243268A506FF}"/>
    <cellStyle name="Moneda [0] 6 2 2" xfId="56" xr:uid="{7742DCEF-DAD4-42C8-852F-16CA738F8591}"/>
    <cellStyle name="Moneda [0] 6 2 2 2" xfId="116" xr:uid="{BD8579B5-EAC0-45B1-8ADC-3F5BC51E9D06}"/>
    <cellStyle name="Moneda [0] 6 2 3" xfId="86" xr:uid="{3B1A12A8-36C3-48A3-8EAE-A2E17477AF3E}"/>
    <cellStyle name="Moneda [0] 6 3" xfId="42" xr:uid="{ED7E74AB-981B-4D29-966D-A1E2D703AF49}"/>
    <cellStyle name="Moneda [0] 6 3 2" xfId="102" xr:uid="{0E7BB812-15C2-4AAE-AD8F-CE0ABD62E55B}"/>
    <cellStyle name="Moneda [0] 6 4" xfId="72" xr:uid="{19D2B29D-C27D-4865-99C5-DC9BA82C6330}"/>
    <cellStyle name="Moneda [0] 7" xfId="15" xr:uid="{D9FAA36C-8C7B-4735-A8A2-B1ADC09C1BEC}"/>
    <cellStyle name="Moneda [0] 7 2" xfId="29" xr:uid="{3CAA37AD-0578-431F-A79E-4502B1C329FE}"/>
    <cellStyle name="Moneda [0] 7 2 2" xfId="59" xr:uid="{FCD48CAC-D0F6-405C-8639-FBCEBB5D1754}"/>
    <cellStyle name="Moneda [0] 7 2 2 2" xfId="119" xr:uid="{71371E64-6478-4AA9-9A04-55DD3C0BDE82}"/>
    <cellStyle name="Moneda [0] 7 2 3" xfId="89" xr:uid="{FE6167FF-6368-4FD0-9964-CB9E97560579}"/>
    <cellStyle name="Moneda [0] 7 3" xfId="45" xr:uid="{5CD2DFDE-8F0E-4FE3-888C-72F41A3DA130}"/>
    <cellStyle name="Moneda [0] 7 3 2" xfId="105" xr:uid="{300AEE78-C03E-4DEC-9477-AA989C632916}"/>
    <cellStyle name="Moneda [0] 7 4" xfId="75" xr:uid="{6051F744-4D14-440D-A842-A3EB3AD15230}"/>
    <cellStyle name="Moneda [0] 8" xfId="19" xr:uid="{BDA7907E-A841-49C9-B04C-87D39A6D2139}"/>
    <cellStyle name="Moneda [0] 8 2" xfId="49" xr:uid="{8FED9D09-4765-426B-9DD8-A7D9FB0B44A3}"/>
    <cellStyle name="Moneda [0] 8 2 2" xfId="109" xr:uid="{7D43A373-B7AB-41BD-8538-4B5C6F14F716}"/>
    <cellStyle name="Moneda [0] 8 3" xfId="79" xr:uid="{2023EAF5-5C85-4BD3-A11F-1BF1922B7658}"/>
    <cellStyle name="Moneda [0] 9" xfId="35" xr:uid="{E09ABE63-07FB-4050-8E01-7A1571DC749F}"/>
    <cellStyle name="Moneda [0] 9 2" xfId="95" xr:uid="{BFBC90AA-1219-492F-AF34-0010020432B9}"/>
    <cellStyle name="Moneda 10" xfId="125" xr:uid="{051DA7A5-B471-43CD-879E-65B384582325}"/>
    <cellStyle name="Moneda 2" xfId="14" xr:uid="{443020DC-532C-42B6-9DBC-49F90E17A444}"/>
    <cellStyle name="Moneda 2 2" xfId="28" xr:uid="{817D3400-A7C1-4E09-927B-AD4A194027F7}"/>
    <cellStyle name="Moneda 2 2 2" xfId="58" xr:uid="{360D9B65-B788-4667-9BF9-621CFA3FCD9B}"/>
    <cellStyle name="Moneda 2 2 2 2" xfId="118" xr:uid="{88D0E740-2AA2-479E-8E11-289BF1CBD6F2}"/>
    <cellStyle name="Moneda 2 2 3" xfId="88" xr:uid="{CE34B88D-C5C4-4BA2-BA9C-287A82C06865}"/>
    <cellStyle name="Moneda 2 3" xfId="44" xr:uid="{7289FC95-BCAB-4AA9-AA43-4792554C846E}"/>
    <cellStyle name="Moneda 2 3 2" xfId="104" xr:uid="{ADF80A29-D03A-46A2-969F-F7AB2453F6FF}"/>
    <cellStyle name="Moneda 2 4" xfId="74" xr:uid="{83929E8F-DB15-488C-B469-26883FF5CDDA}"/>
    <cellStyle name="Moneda 3" xfId="17" xr:uid="{C5C2D616-F5D2-4C5A-A777-0B817E0C43BF}"/>
    <cellStyle name="Moneda 3 2" xfId="31" xr:uid="{5860E8C8-12B0-48BB-BA8B-BD22110E8624}"/>
    <cellStyle name="Moneda 3 2 2" xfId="61" xr:uid="{19AC4890-585F-4202-8AC1-2487A0094A03}"/>
    <cellStyle name="Moneda 3 2 2 2" xfId="121" xr:uid="{B9F97E86-E05B-4F41-AD6A-BD17D18BA494}"/>
    <cellStyle name="Moneda 3 2 3" xfId="91" xr:uid="{9071EC88-56C8-4FC6-952B-F750DE8ABC12}"/>
    <cellStyle name="Moneda 3 3" xfId="47" xr:uid="{51DA1E25-9A22-48E6-8A07-3E19413722DF}"/>
    <cellStyle name="Moneda 3 3 2" xfId="107" xr:uid="{452FB2DB-7540-492C-8995-EF80D218F137}"/>
    <cellStyle name="Moneda 3 4" xfId="77" xr:uid="{74583C39-0BFC-47EF-AD6B-197331212F3B}"/>
    <cellStyle name="Moneda 4" xfId="18" xr:uid="{71AB1F04-9688-4375-96B7-52D1E6581CC6}"/>
    <cellStyle name="Moneda 4 2" xfId="32" xr:uid="{4EA89CD3-CA22-49A9-9BAE-AFF4A5C7F1FC}"/>
    <cellStyle name="Moneda 4 2 2" xfId="62" xr:uid="{00C29D1D-12F0-4584-8337-4963D0CB43A5}"/>
    <cellStyle name="Moneda 4 2 2 2" xfId="122" xr:uid="{D1AD0729-B580-4DDC-904C-C741670CE925}"/>
    <cellStyle name="Moneda 4 2 3" xfId="92" xr:uid="{5EA43FF4-A585-4A1D-8F89-C181E8FB70AD}"/>
    <cellStyle name="Moneda 4 3" xfId="48" xr:uid="{097B2CF6-75D7-4551-84E0-7A11C63BD8E6}"/>
    <cellStyle name="Moneda 4 3 2" xfId="108" xr:uid="{59B7DC16-4675-40AF-9A0E-8F7FB817E1F2}"/>
    <cellStyle name="Moneda 4 4" xfId="78" xr:uid="{BDB3CB61-B7D3-4444-8DA8-D95E91133BF6}"/>
    <cellStyle name="Moneda 5" xfId="22" xr:uid="{44921AE0-E3C5-4BEB-B4A8-330C745ED1CD}"/>
    <cellStyle name="Moneda 5 2" xfId="52" xr:uid="{069C8644-5ED1-4A5F-9CF6-89BEA30EA03E}"/>
    <cellStyle name="Moneda 5 2 2" xfId="112" xr:uid="{A54D0C1C-B58D-4BFF-9B93-1266C624160B}"/>
    <cellStyle name="Moneda 5 3" xfId="82" xr:uid="{EC9D13C9-5A48-46F0-B213-9222B46F75D6}"/>
    <cellStyle name="Moneda 6" xfId="33" xr:uid="{B73685E4-8913-4495-8E53-996DD1BB95A9}"/>
    <cellStyle name="Moneda 6 2" xfId="63" xr:uid="{4358E222-1683-443E-90DC-C9CCEC997B9D}"/>
    <cellStyle name="Moneda 6 2 2" xfId="123" xr:uid="{64F7B078-63E7-4850-B900-8A3A34720D78}"/>
    <cellStyle name="Moneda 6 3" xfId="93" xr:uid="{8EB06E95-F5BD-4388-8DF9-D1974B835BD3}"/>
    <cellStyle name="Moneda 7" xfId="34" xr:uid="{3A9491CB-B535-4566-981E-D1E43BC6CA4B}"/>
    <cellStyle name="Moneda 7 2" xfId="64" xr:uid="{5166C040-DF37-4A95-A8D8-36170E6FAB33}"/>
    <cellStyle name="Moneda 7 2 2" xfId="124" xr:uid="{9B3473AD-83A8-48BE-9A0F-320829E51CF0}"/>
    <cellStyle name="Moneda 7 3" xfId="94" xr:uid="{D997CBC4-B906-46F8-AACF-68A74254227F}"/>
    <cellStyle name="Moneda 8" xfId="38" xr:uid="{2B18FA45-DAE0-4C15-B1CF-477F1F683F3D}"/>
    <cellStyle name="Moneda 8 2" xfId="98" xr:uid="{B39DBBE6-E8B2-483E-AB14-3930A8AC9350}"/>
    <cellStyle name="Moneda 9" xfId="68" xr:uid="{40111A21-84FF-4E2A-ACB3-EE39CB2C3E57}"/>
    <cellStyle name="Normal" xfId="0" builtinId="0"/>
    <cellStyle name="Normal 2" xfId="13" xr:uid="{F96D61A1-3C52-4A39-84A9-C0E63451670D}"/>
    <cellStyle name="Porcentaje" xfId="2" builtinId="5"/>
    <cellStyle name="Porcentaje 2" xfId="12" xr:uid="{D733D02C-0E2D-49E1-8571-95CDF1698130}"/>
  </cellStyles>
  <dxfs count="17">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Medium9"/>
  <colors>
    <mruColors>
      <color rgb="FFFF33CC"/>
      <color rgb="FFD23B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 Id="rId22"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person displayName="Paula Alejandra Rodríguez Arboleda" id="{55C92893-EB5B-4A38-9A74-E79B89070570}" userId="S::prodriguez@minigualdad.gov.co::9f7c96d6-860d-450c-822e-efca9a6f52ab"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CCESORIOS" displayName="ACCESORIOS" ref="A1:A19" totalsRowShown="0" headerRowDxfId="16">
  <autoFilter ref="A1:A19" xr:uid="{00000000-0009-0000-0100-000001000000}"/>
  <tableColumns count="1">
    <tableColumn id="1" xr3:uid="{00000000-0010-0000-0000-000001000000}" name="ACCESORIO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ROPA" displayName="ROPA" ref="J1:J101" totalsRowShown="0" headerRowDxfId="3">
  <autoFilter ref="J1:J101" xr:uid="{00000000-0009-0000-0100-00000A000000}"/>
  <tableColumns count="1">
    <tableColumn id="1" xr3:uid="{00000000-0010-0000-0900-000001000000}" name="ROP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ECNOLOGIA" displayName="TECNOLOGIA" ref="K1:K23" totalsRowShown="0" headerRowDxfId="2">
  <autoFilter ref="K1:K23" xr:uid="{00000000-0009-0000-0100-00000B000000}"/>
  <tableColumns count="1">
    <tableColumn id="1" xr3:uid="{00000000-0010-0000-0A00-000001000000}" name="TECNOLOGI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OTROS" displayName="OTROS" ref="L1:L16" totalsRowShown="0" headerRowDxfId="1">
  <autoFilter ref="L1:L16" xr:uid="{00000000-0009-0000-0100-00000C000000}"/>
  <tableColumns count="1">
    <tableColumn id="1" xr3:uid="{00000000-0010-0000-0B00-000001000000}" name="OTRO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UTILES" displayName="UTILES" ref="M1:M16" totalsRowShown="0" headerRowDxfId="0">
  <autoFilter ref="M1:M16" xr:uid="{00000000-0009-0000-0100-00000F000000}"/>
  <tableColumns count="1">
    <tableColumn id="1" xr3:uid="{00000000-0010-0000-0C00-000001000000}" name="UTIL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ZADO" displayName="CALZADO" ref="B1:B17" totalsRowShown="0" headerRowDxfId="15" dataDxfId="14">
  <autoFilter ref="B1:B17" xr:uid="{00000000-0009-0000-0100-000002000000}"/>
  <tableColumns count="1">
    <tableColumn id="1" xr3:uid="{00000000-0010-0000-0100-000001000000}" name="CALZADO"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ELEBRACIONES" displayName="CELEBRACIONES" ref="C1:C11" totalsRowShown="0" headerRowDxfId="12" dataDxfId="11">
  <autoFilter ref="C1:C11" xr:uid="{00000000-0009-0000-0100-000003000000}"/>
  <tableColumns count="1">
    <tableColumn id="1" xr3:uid="{00000000-0010-0000-0200-000001000000}" name="CELEBRACIONES"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RTICULOSHOGAR" displayName="ARTICULOSHOGAR" ref="D1:D28" totalsRowShown="0" headerRowDxfId="9">
  <autoFilter ref="D1:D28" xr:uid="{00000000-0009-0000-0100-000004000000}"/>
  <tableColumns count="1">
    <tableColumn id="1" xr3:uid="{00000000-0010-0000-0300-000001000000}" name="ARTICULOSHOGAR"/>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ELECTRODOMESTICOS" displayName="ELECTRODOMESTICOS" ref="E1:E35" totalsRowShown="0" headerRowDxfId="8">
  <autoFilter ref="E1:E35" xr:uid="{00000000-0009-0000-0100-000005000000}"/>
  <tableColumns count="1">
    <tableColumn id="1" xr3:uid="{00000000-0010-0000-0400-000001000000}" name="ELECTRODOMESTICOS "/>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EMPRENDIMIENTO" displayName="EMPRENDIMIENTO" ref="F1:F11" totalsRowShown="0" headerRowDxfId="7">
  <autoFilter ref="F1:F11" xr:uid="{00000000-0009-0000-0100-000006000000}"/>
  <tableColumns count="1">
    <tableColumn id="1" xr3:uid="{00000000-0010-0000-0500-000001000000}" name="EMPRENDIMIENTO"/>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HERRAMIENTAS" displayName="HERRAMIENTAS" ref="G1:G6" totalsRowShown="0" headerRowDxfId="6">
  <autoFilter ref="G1:G6" xr:uid="{00000000-0009-0000-0100-000007000000}"/>
  <tableColumns count="1">
    <tableColumn id="1" xr3:uid="{00000000-0010-0000-0600-000001000000}" name="HERRAMIENTA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JUGUETES" displayName="JUGUETES" ref="H1:H61" totalsRowShown="0" headerRowDxfId="5">
  <autoFilter ref="H1:H61" xr:uid="{00000000-0009-0000-0100-000008000000}"/>
  <tableColumns count="1">
    <tableColumn id="1" xr3:uid="{00000000-0010-0000-0700-000001000000}" name="JUGUET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MENAJE" displayName="MENAJE" ref="I1:I18" totalsRowShown="0" headerRowDxfId="4">
  <autoFilter ref="I1:I18" xr:uid="{00000000-0009-0000-0100-000009000000}"/>
  <tableColumns count="1">
    <tableColumn id="1" xr3:uid="{00000000-0010-0000-0800-000001000000}" name="MENAJ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135" dT="2025-12-26T22:14:17.20" personId="{55C92893-EB5B-4A38-9A74-E79B89070570}" id="{23887E07-DC4D-47A3-B0A7-F469080693D0}">
    <text>Corresponde a OPS + Viáticos</text>
  </threadedComment>
  <threadedComment ref="R139" dT="2025-12-15T17:16:41.56" personId="{55C92893-EB5B-4A38-9A74-E79B89070570}" id="{9FA95B6C-F32D-4553-ABA4-F2D4459134B2}">
    <text>Comprende valor de OPS + Viáticos, para apoyar el fortalecimiento institucional de empresas de servicios públicos y organizaciones comunitarias para la gobernanza del agua.</text>
  </threadedComment>
</ThreadedComments>
</file>

<file path=xl/threadedComments/threadedComment2.xml><?xml version="1.0" encoding="utf-8"?>
<ThreadedComments xmlns="http://schemas.microsoft.com/office/spreadsheetml/2018/threadedcomments" xmlns:x="http://schemas.openxmlformats.org/spreadsheetml/2006/main">
  <threadedComment ref="R15" dT="2025-12-15T17:16:41.56" personId="{55C92893-EB5B-4A38-9A74-E79B89070570}" id="{642C1D0B-4E61-4F59-BE20-7A14A6124661}">
    <text>Comprende valor de OPS + Viáticos, para apoyar el fortalecimiento institucional de empresas de servicios públicos y organizaciones comunitarias para la gobernanza del agua.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D1BB0-AA5B-4046-837F-E5B77727A8F7}">
  <sheetPr>
    <pageSetUpPr fitToPage="1"/>
  </sheetPr>
  <dimension ref="A1:W12"/>
  <sheetViews>
    <sheetView showGridLines="0" zoomScale="130" zoomScaleNormal="130" workbookViewId="0">
      <selection sqref="A1:XFD5"/>
    </sheetView>
  </sheetViews>
  <sheetFormatPr baseColWidth="10" defaultColWidth="0" defaultRowHeight="14.25" zeroHeight="1"/>
  <cols>
    <col min="1" max="1" width="2.85546875" style="16" customWidth="1"/>
    <col min="2" max="7" width="22.140625" style="16" customWidth="1"/>
    <col min="8" max="8" width="22.140625" style="20" customWidth="1"/>
    <col min="9" max="9" width="2.85546875" style="16" customWidth="1"/>
    <col min="10" max="23" width="0" style="16" hidden="1" customWidth="1"/>
    <col min="24" max="16384" width="8.7109375" style="16" hidden="1"/>
  </cols>
  <sheetData>
    <row r="1" spans="2:8" ht="15" thickBot="1">
      <c r="B1" s="17"/>
      <c r="C1" s="18"/>
      <c r="D1" s="18"/>
      <c r="E1" s="18"/>
      <c r="F1" s="18"/>
      <c r="G1" s="18"/>
      <c r="H1" s="19"/>
    </row>
    <row r="2" spans="2:8" s="21" customFormat="1" ht="15.75" customHeight="1">
      <c r="B2" s="342" t="e" vm="1">
        <v>#VALUE!</v>
      </c>
      <c r="C2" s="343" t="s">
        <v>0</v>
      </c>
      <c r="D2" s="344"/>
      <c r="E2" s="344"/>
      <c r="F2" s="345"/>
      <c r="G2" s="346" t="s">
        <v>1</v>
      </c>
      <c r="H2" s="347"/>
    </row>
    <row r="3" spans="2:8" s="21" customFormat="1" ht="15.75" customHeight="1">
      <c r="B3" s="342"/>
      <c r="C3" s="348" t="s">
        <v>2</v>
      </c>
      <c r="D3" s="349"/>
      <c r="E3" s="349"/>
      <c r="F3" s="350"/>
      <c r="G3" s="351" t="s">
        <v>3</v>
      </c>
      <c r="H3" s="352"/>
    </row>
    <row r="4" spans="2:8" s="21" customFormat="1" ht="15.75" customHeight="1" thickBot="1">
      <c r="B4" s="342"/>
      <c r="C4" s="353" t="s">
        <v>4</v>
      </c>
      <c r="D4" s="354"/>
      <c r="E4" s="354"/>
      <c r="F4" s="355"/>
      <c r="G4" s="22" t="s">
        <v>5</v>
      </c>
      <c r="H4" s="23" t="s">
        <v>6</v>
      </c>
    </row>
    <row r="5" spans="2:8" s="21" customFormat="1" ht="15.75" customHeight="1">
      <c r="B5" s="24"/>
      <c r="C5" s="25"/>
      <c r="D5" s="25"/>
      <c r="E5" s="25"/>
      <c r="F5" s="25"/>
      <c r="G5" s="26"/>
      <c r="H5" s="27"/>
    </row>
    <row r="6" spans="2:8" s="21" customFormat="1" ht="15.75" customHeight="1">
      <c r="B6" s="341" t="s">
        <v>7</v>
      </c>
      <c r="C6" s="341"/>
      <c r="D6" s="341"/>
      <c r="E6" s="341"/>
      <c r="F6" s="341"/>
      <c r="G6" s="341"/>
      <c r="H6" s="341"/>
    </row>
    <row r="7" spans="2:8">
      <c r="B7" s="17"/>
      <c r="C7" s="18"/>
      <c r="D7" s="18"/>
      <c r="E7" s="18"/>
      <c r="F7" s="18"/>
      <c r="G7" s="18"/>
      <c r="H7" s="19"/>
    </row>
    <row r="8" spans="2:8">
      <c r="B8" s="340" t="s">
        <v>8</v>
      </c>
      <c r="C8" s="340"/>
      <c r="D8" s="340"/>
      <c r="E8" s="340"/>
      <c r="F8" s="340"/>
      <c r="G8" s="340"/>
      <c r="H8" s="340"/>
    </row>
    <row r="9" spans="2:8">
      <c r="B9" s="17"/>
      <c r="C9" s="18"/>
      <c r="D9" s="18"/>
      <c r="E9" s="18"/>
      <c r="F9" s="18"/>
      <c r="G9" s="18"/>
      <c r="H9" s="19"/>
    </row>
    <row r="10" spans="2:8">
      <c r="B10" s="17"/>
      <c r="C10" s="18"/>
      <c r="D10" s="18"/>
      <c r="E10" s="18"/>
      <c r="F10" s="18"/>
      <c r="G10" s="18"/>
      <c r="H10" s="19"/>
    </row>
    <row r="11" spans="2:8" ht="33.75" customHeight="1">
      <c r="B11" s="339" t="s">
        <v>9</v>
      </c>
      <c r="C11" s="339"/>
      <c r="D11" s="339"/>
      <c r="E11" s="339"/>
      <c r="F11" s="339"/>
      <c r="G11" s="339"/>
      <c r="H11" s="339"/>
    </row>
    <row r="12" spans="2:8"/>
  </sheetData>
  <sheetProtection formatCells="0" formatColumns="0" formatRows="0" insertRows="0" insertHyperlinks="0" deleteRows="0" sort="0" autoFilter="0" pivotTables="0"/>
  <mergeCells count="9">
    <mergeCell ref="B11:H11"/>
    <mergeCell ref="B8:H8"/>
    <mergeCell ref="B6:H6"/>
    <mergeCell ref="B2:B4"/>
    <mergeCell ref="C2:F2"/>
    <mergeCell ref="G2:H2"/>
    <mergeCell ref="C3:F3"/>
    <mergeCell ref="G3:H3"/>
    <mergeCell ref="C4:F4"/>
  </mergeCells>
  <pageMargins left="0.70866141732283472" right="0.70866141732283472" top="0.74803149606299213" bottom="0.74803149606299213" header="0.31496062992125984" footer="0.31496062992125984"/>
  <pageSetup scale="38" fitToHeight="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J160"/>
  <sheetViews>
    <sheetView showGridLines="0" tabSelected="1" topLeftCell="N1" zoomScale="90" zoomScaleNormal="90" workbookViewId="0">
      <selection activeCell="V8" sqref="V8"/>
    </sheetView>
  </sheetViews>
  <sheetFormatPr baseColWidth="10" defaultColWidth="0" defaultRowHeight="38.25" customHeight="1"/>
  <cols>
    <col min="1" max="1" width="3.140625" style="234" customWidth="1"/>
    <col min="2" max="2" width="10.85546875" style="234" customWidth="1"/>
    <col min="3" max="3" width="21.5703125" style="234" customWidth="1"/>
    <col min="4" max="4" width="18.5703125" style="234" customWidth="1"/>
    <col min="5" max="5" width="34.7109375" style="234" customWidth="1"/>
    <col min="6" max="6" width="28.42578125" style="234" customWidth="1"/>
    <col min="7" max="10" width="24.140625" style="234" customWidth="1"/>
    <col min="11" max="12" width="22.140625" style="234" customWidth="1"/>
    <col min="13" max="13" width="31.85546875" style="234" customWidth="1"/>
    <col min="14" max="14" width="8.7109375" style="234" customWidth="1"/>
    <col min="15" max="15" width="12.85546875" style="234" customWidth="1"/>
    <col min="16" max="17" width="12.28515625" style="234" customWidth="1"/>
    <col min="18" max="18" width="13.85546875" style="248" customWidth="1"/>
    <col min="19" max="19" width="12.28515625" style="248" customWidth="1"/>
    <col min="20" max="20" width="14" style="234" customWidth="1"/>
    <col min="21" max="21" width="39" style="234" customWidth="1"/>
    <col min="22" max="23" width="17.85546875" style="234" customWidth="1"/>
    <col min="24" max="24" width="25" style="234" customWidth="1"/>
    <col min="25" max="25" width="41.42578125" style="295" customWidth="1"/>
    <col min="26" max="16384" width="9" style="219" hidden="1"/>
  </cols>
  <sheetData>
    <row r="1" spans="1:25" ht="38.25" customHeight="1">
      <c r="E1" s="235"/>
      <c r="F1" s="236"/>
      <c r="G1" s="236"/>
      <c r="H1" s="236"/>
      <c r="I1" s="236"/>
      <c r="J1" s="236"/>
      <c r="K1" s="236"/>
      <c r="R1" s="234"/>
      <c r="S1" s="234"/>
    </row>
    <row r="2" spans="1:25" s="220" customFormat="1" ht="19.5" customHeight="1">
      <c r="A2" s="237"/>
      <c r="B2" s="375"/>
      <c r="C2" s="237"/>
      <c r="D2" s="237"/>
      <c r="E2" s="327" t="e" vm="1">
        <v>#VALUE!</v>
      </c>
      <c r="F2" s="324" t="s">
        <v>0</v>
      </c>
      <c r="G2" s="325"/>
      <c r="H2" s="325"/>
      <c r="I2" s="325"/>
      <c r="J2" s="325"/>
      <c r="K2" s="325"/>
      <c r="L2" s="325"/>
      <c r="M2" s="325"/>
      <c r="N2" s="325"/>
      <c r="O2" s="325"/>
      <c r="P2" s="325"/>
      <c r="Q2" s="325"/>
      <c r="R2" s="325"/>
      <c r="S2" s="326"/>
      <c r="T2" s="322" t="s">
        <v>1</v>
      </c>
      <c r="U2" s="323"/>
      <c r="V2" s="237"/>
      <c r="W2" s="237"/>
      <c r="X2" s="237"/>
      <c r="Y2" s="296"/>
    </row>
    <row r="3" spans="1:25" s="220" customFormat="1" ht="19.5" customHeight="1">
      <c r="A3" s="237"/>
      <c r="B3" s="237"/>
      <c r="C3" s="237"/>
      <c r="D3" s="237"/>
      <c r="E3" s="327"/>
      <c r="F3" s="330" t="s">
        <v>10</v>
      </c>
      <c r="G3" s="331"/>
      <c r="H3" s="331"/>
      <c r="I3" s="331"/>
      <c r="J3" s="331"/>
      <c r="K3" s="331"/>
      <c r="L3" s="331"/>
      <c r="M3" s="331"/>
      <c r="N3" s="331"/>
      <c r="O3" s="331"/>
      <c r="P3" s="331"/>
      <c r="Q3" s="331"/>
      <c r="R3" s="331"/>
      <c r="S3" s="332"/>
      <c r="T3" s="328" t="s">
        <v>11</v>
      </c>
      <c r="U3" s="329"/>
      <c r="V3" s="237"/>
      <c r="W3" s="237"/>
      <c r="X3" s="237"/>
      <c r="Y3" s="296"/>
    </row>
    <row r="4" spans="1:25" s="220" customFormat="1" ht="19.5" customHeight="1">
      <c r="A4" s="237"/>
      <c r="B4" s="237"/>
      <c r="C4" s="237"/>
      <c r="D4" s="237"/>
      <c r="E4" s="327"/>
      <c r="F4" s="333" t="s">
        <v>12</v>
      </c>
      <c r="G4" s="334"/>
      <c r="H4" s="334"/>
      <c r="I4" s="334"/>
      <c r="J4" s="334"/>
      <c r="K4" s="334"/>
      <c r="L4" s="334"/>
      <c r="M4" s="334"/>
      <c r="N4" s="334"/>
      <c r="O4" s="334"/>
      <c r="P4" s="334"/>
      <c r="Q4" s="334"/>
      <c r="R4" s="334"/>
      <c r="S4" s="335"/>
      <c r="T4" s="239" t="s">
        <v>13</v>
      </c>
      <c r="U4" s="240">
        <v>45728</v>
      </c>
      <c r="V4" s="237"/>
      <c r="W4" s="237"/>
      <c r="X4" s="237"/>
      <c r="Y4" s="296"/>
    </row>
    <row r="5" spans="1:25" s="220" customFormat="1" ht="38.25" customHeight="1">
      <c r="A5" s="237"/>
      <c r="B5" s="237"/>
      <c r="C5" s="237"/>
      <c r="D5" s="237"/>
      <c r="E5" s="237"/>
      <c r="F5" s="238"/>
      <c r="G5" s="238"/>
      <c r="H5" s="238"/>
      <c r="I5" s="238"/>
      <c r="J5" s="241"/>
      <c r="K5" s="242"/>
      <c r="L5" s="237"/>
      <c r="M5" s="237"/>
      <c r="N5" s="237"/>
      <c r="O5" s="235"/>
      <c r="P5" s="237"/>
      <c r="Q5" s="237"/>
      <c r="R5" s="234"/>
      <c r="S5" s="234"/>
      <c r="T5" s="237"/>
      <c r="U5" s="237"/>
      <c r="V5" s="237"/>
      <c r="W5" s="237"/>
      <c r="X5" s="237"/>
      <c r="Y5" s="296"/>
    </row>
    <row r="6" spans="1:25" s="250" customFormat="1" ht="34.5" customHeight="1">
      <c r="B6" s="316" t="s">
        <v>14</v>
      </c>
      <c r="C6" s="320" t="s">
        <v>15</v>
      </c>
      <c r="D6" s="320" t="s">
        <v>16</v>
      </c>
      <c r="E6" s="316" t="s">
        <v>17</v>
      </c>
      <c r="F6" s="316" t="s">
        <v>18</v>
      </c>
      <c r="G6" s="316" t="s">
        <v>19</v>
      </c>
      <c r="H6" s="316" t="s">
        <v>20</v>
      </c>
      <c r="I6" s="316" t="s">
        <v>21</v>
      </c>
      <c r="J6" s="316" t="s">
        <v>22</v>
      </c>
      <c r="K6" s="316" t="s">
        <v>23</v>
      </c>
      <c r="L6" s="316" t="s">
        <v>24</v>
      </c>
      <c r="M6" s="316" t="s">
        <v>25</v>
      </c>
      <c r="N6" s="316" t="s">
        <v>26</v>
      </c>
      <c r="O6" s="316" t="s">
        <v>27</v>
      </c>
      <c r="P6" s="336" t="s">
        <v>28</v>
      </c>
      <c r="Q6" s="337"/>
      <c r="R6" s="337"/>
      <c r="S6" s="338"/>
      <c r="T6" s="319" t="s">
        <v>29</v>
      </c>
      <c r="U6" s="319" t="s">
        <v>30</v>
      </c>
      <c r="V6" s="316" t="s">
        <v>31</v>
      </c>
      <c r="W6" s="316" t="s">
        <v>32</v>
      </c>
      <c r="X6" s="316" t="s">
        <v>33</v>
      </c>
      <c r="Y6" s="317" t="s">
        <v>34</v>
      </c>
    </row>
    <row r="7" spans="1:25" s="250" customFormat="1" ht="38.25" customHeight="1">
      <c r="B7" s="316"/>
      <c r="C7" s="321"/>
      <c r="D7" s="321"/>
      <c r="E7" s="316"/>
      <c r="F7" s="316"/>
      <c r="G7" s="316"/>
      <c r="H7" s="316"/>
      <c r="I7" s="316"/>
      <c r="J7" s="316"/>
      <c r="K7" s="316"/>
      <c r="L7" s="316"/>
      <c r="M7" s="316"/>
      <c r="N7" s="316"/>
      <c r="O7" s="316"/>
      <c r="P7" s="385" t="s">
        <v>35</v>
      </c>
      <c r="Q7" s="385" t="s">
        <v>36</v>
      </c>
      <c r="R7" s="386" t="s">
        <v>37</v>
      </c>
      <c r="S7" s="386" t="s">
        <v>38</v>
      </c>
      <c r="T7" s="319"/>
      <c r="U7" s="319"/>
      <c r="V7" s="316"/>
      <c r="W7" s="316"/>
      <c r="X7" s="316" t="s">
        <v>39</v>
      </c>
      <c r="Y7" s="317" t="s">
        <v>40</v>
      </c>
    </row>
    <row r="8" spans="1:25" s="251" customFormat="1" ht="99" customHeight="1">
      <c r="B8" s="387" t="s">
        <v>41</v>
      </c>
      <c r="C8" s="388" t="s">
        <v>42</v>
      </c>
      <c r="D8" s="388" t="s">
        <v>43</v>
      </c>
      <c r="E8" s="388" t="s">
        <v>44</v>
      </c>
      <c r="F8" s="389" t="s">
        <v>45</v>
      </c>
      <c r="G8" s="389" t="s">
        <v>46</v>
      </c>
      <c r="H8" s="389" t="s">
        <v>47</v>
      </c>
      <c r="I8" s="389" t="s">
        <v>48</v>
      </c>
      <c r="J8" s="389" t="s">
        <v>49</v>
      </c>
      <c r="K8" s="389" t="s">
        <v>50</v>
      </c>
      <c r="L8" s="389" t="s">
        <v>51</v>
      </c>
      <c r="M8" s="389" t="s">
        <v>52</v>
      </c>
      <c r="N8" s="252">
        <v>100</v>
      </c>
      <c r="O8" s="389" t="s">
        <v>53</v>
      </c>
      <c r="P8" s="389">
        <v>50</v>
      </c>
      <c r="Q8" s="389">
        <v>100</v>
      </c>
      <c r="R8" s="390" t="s">
        <v>54</v>
      </c>
      <c r="S8" s="390" t="s">
        <v>54</v>
      </c>
      <c r="T8" s="389" t="s">
        <v>55</v>
      </c>
      <c r="U8" s="389" t="s">
        <v>55</v>
      </c>
      <c r="V8" s="389" t="s">
        <v>55</v>
      </c>
      <c r="W8" s="389" t="s">
        <v>55</v>
      </c>
      <c r="X8" s="389">
        <v>50</v>
      </c>
      <c r="Y8" s="313" t="s">
        <v>56</v>
      </c>
    </row>
    <row r="9" spans="1:25" s="251" customFormat="1" ht="78" customHeight="1">
      <c r="B9" s="387" t="s">
        <v>57</v>
      </c>
      <c r="C9" s="388" t="s">
        <v>42</v>
      </c>
      <c r="D9" s="388" t="s">
        <v>43</v>
      </c>
      <c r="E9" s="388" t="s">
        <v>44</v>
      </c>
      <c r="F9" s="389" t="s">
        <v>58</v>
      </c>
      <c r="G9" s="389" t="s">
        <v>59</v>
      </c>
      <c r="H9" s="389" t="s">
        <v>60</v>
      </c>
      <c r="I9" s="389" t="s">
        <v>48</v>
      </c>
      <c r="J9" s="392" t="s">
        <v>61</v>
      </c>
      <c r="K9" s="392" t="s">
        <v>62</v>
      </c>
      <c r="L9" s="392" t="s">
        <v>63</v>
      </c>
      <c r="M9" s="389" t="s">
        <v>64</v>
      </c>
      <c r="N9" s="253">
        <v>100</v>
      </c>
      <c r="O9" s="389" t="s">
        <v>65</v>
      </c>
      <c r="P9" s="253">
        <v>100</v>
      </c>
      <c r="Q9" s="253">
        <v>100</v>
      </c>
      <c r="R9" s="253" t="s">
        <v>54</v>
      </c>
      <c r="S9" s="253" t="s">
        <v>54</v>
      </c>
      <c r="T9" s="389" t="s">
        <v>55</v>
      </c>
      <c r="U9" s="389" t="s">
        <v>55</v>
      </c>
      <c r="V9" s="391">
        <v>592</v>
      </c>
      <c r="W9" s="391">
        <v>597</v>
      </c>
      <c r="X9" s="391">
        <v>99.2</v>
      </c>
      <c r="Y9" s="393" t="s">
        <v>66</v>
      </c>
    </row>
    <row r="10" spans="1:25" s="251" customFormat="1" ht="78" customHeight="1">
      <c r="B10" s="387" t="s">
        <v>67</v>
      </c>
      <c r="C10" s="388" t="s">
        <v>42</v>
      </c>
      <c r="D10" s="388" t="s">
        <v>43</v>
      </c>
      <c r="E10" s="388" t="s">
        <v>44</v>
      </c>
      <c r="F10" s="389" t="s">
        <v>58</v>
      </c>
      <c r="G10" s="389" t="s">
        <v>59</v>
      </c>
      <c r="H10" s="389" t="s">
        <v>60</v>
      </c>
      <c r="I10" s="389" t="s">
        <v>48</v>
      </c>
      <c r="J10" s="392" t="s">
        <v>61</v>
      </c>
      <c r="K10" s="392" t="s">
        <v>68</v>
      </c>
      <c r="L10" s="392" t="s">
        <v>69</v>
      </c>
      <c r="M10" s="389" t="s">
        <v>70</v>
      </c>
      <c r="N10" s="389">
        <v>100</v>
      </c>
      <c r="O10" s="389" t="s">
        <v>65</v>
      </c>
      <c r="P10" s="387">
        <v>35</v>
      </c>
      <c r="Q10" s="387">
        <v>100</v>
      </c>
      <c r="R10" s="253" t="s">
        <v>54</v>
      </c>
      <c r="S10" s="253" t="s">
        <v>54</v>
      </c>
      <c r="T10" s="389" t="s">
        <v>55</v>
      </c>
      <c r="U10" s="389" t="s">
        <v>55</v>
      </c>
      <c r="V10" s="391">
        <v>36</v>
      </c>
      <c r="W10" s="294">
        <v>71</v>
      </c>
      <c r="X10" s="391">
        <v>50.7</v>
      </c>
      <c r="Y10" s="393" t="s">
        <v>71</v>
      </c>
    </row>
    <row r="11" spans="1:25" s="251" customFormat="1" ht="78" customHeight="1">
      <c r="B11" s="387" t="s">
        <v>72</v>
      </c>
      <c r="C11" s="388" t="s">
        <v>42</v>
      </c>
      <c r="D11" s="388" t="s">
        <v>43</v>
      </c>
      <c r="E11" s="388" t="s">
        <v>44</v>
      </c>
      <c r="F11" s="392" t="s">
        <v>73</v>
      </c>
      <c r="G11" s="389" t="s">
        <v>59</v>
      </c>
      <c r="H11" s="389" t="s">
        <v>74</v>
      </c>
      <c r="I11" s="389" t="s">
        <v>48</v>
      </c>
      <c r="J11" s="392" t="s">
        <v>75</v>
      </c>
      <c r="K11" s="392" t="s">
        <v>76</v>
      </c>
      <c r="L11" s="392" t="s">
        <v>77</v>
      </c>
      <c r="M11" s="389" t="s">
        <v>78</v>
      </c>
      <c r="N11" s="389">
        <v>100</v>
      </c>
      <c r="O11" s="389" t="s">
        <v>65</v>
      </c>
      <c r="P11" s="387">
        <v>35</v>
      </c>
      <c r="Q11" s="387">
        <v>100</v>
      </c>
      <c r="R11" s="253" t="s">
        <v>54</v>
      </c>
      <c r="S11" s="253" t="s">
        <v>54</v>
      </c>
      <c r="T11" s="389" t="s">
        <v>55</v>
      </c>
      <c r="U11" s="389" t="s">
        <v>55</v>
      </c>
      <c r="V11" s="391">
        <v>39.9</v>
      </c>
      <c r="W11" s="391">
        <v>1</v>
      </c>
      <c r="X11" s="391">
        <v>39.9</v>
      </c>
      <c r="Y11" s="393" t="s">
        <v>79</v>
      </c>
    </row>
    <row r="12" spans="1:25" s="251" customFormat="1" ht="78" customHeight="1">
      <c r="B12" s="387" t="s">
        <v>80</v>
      </c>
      <c r="C12" s="388" t="s">
        <v>42</v>
      </c>
      <c r="D12" s="388" t="s">
        <v>43</v>
      </c>
      <c r="E12" s="388" t="s">
        <v>44</v>
      </c>
      <c r="F12" s="392" t="s">
        <v>73</v>
      </c>
      <c r="G12" s="389" t="s">
        <v>59</v>
      </c>
      <c r="H12" s="389" t="s">
        <v>74</v>
      </c>
      <c r="I12" s="389" t="s">
        <v>48</v>
      </c>
      <c r="J12" s="392" t="s">
        <v>75</v>
      </c>
      <c r="K12" s="392" t="s">
        <v>81</v>
      </c>
      <c r="L12" s="392" t="s">
        <v>82</v>
      </c>
      <c r="M12" s="389" t="s">
        <v>83</v>
      </c>
      <c r="N12" s="389">
        <v>100</v>
      </c>
      <c r="O12" s="389" t="s">
        <v>65</v>
      </c>
      <c r="P12" s="387">
        <v>0</v>
      </c>
      <c r="Q12" s="389">
        <v>100</v>
      </c>
      <c r="R12" s="253" t="s">
        <v>54</v>
      </c>
      <c r="S12" s="253" t="s">
        <v>54</v>
      </c>
      <c r="T12" s="389" t="s">
        <v>55</v>
      </c>
      <c r="U12" s="389" t="s">
        <v>55</v>
      </c>
      <c r="V12" s="391">
        <v>0</v>
      </c>
      <c r="W12" s="391">
        <v>2</v>
      </c>
      <c r="X12" s="391">
        <v>0</v>
      </c>
      <c r="Y12" s="393" t="s">
        <v>84</v>
      </c>
    </row>
    <row r="13" spans="1:25" s="251" customFormat="1" ht="78" customHeight="1">
      <c r="B13" s="387" t="s">
        <v>85</v>
      </c>
      <c r="C13" s="388" t="s">
        <v>42</v>
      </c>
      <c r="D13" s="388" t="s">
        <v>43</v>
      </c>
      <c r="E13" s="388" t="s">
        <v>44</v>
      </c>
      <c r="F13" s="392" t="s">
        <v>73</v>
      </c>
      <c r="G13" s="389" t="s">
        <v>59</v>
      </c>
      <c r="H13" s="389" t="s">
        <v>74</v>
      </c>
      <c r="I13" s="389" t="s">
        <v>48</v>
      </c>
      <c r="J13" s="392" t="s">
        <v>75</v>
      </c>
      <c r="K13" s="392" t="s">
        <v>86</v>
      </c>
      <c r="L13" s="392" t="s">
        <v>87</v>
      </c>
      <c r="M13" s="389" t="s">
        <v>88</v>
      </c>
      <c r="N13" s="389">
        <v>100</v>
      </c>
      <c r="O13" s="389" t="s">
        <v>65</v>
      </c>
      <c r="P13" s="387">
        <v>35</v>
      </c>
      <c r="Q13" s="387">
        <v>100</v>
      </c>
      <c r="R13" s="253" t="s">
        <v>54</v>
      </c>
      <c r="S13" s="253" t="s">
        <v>54</v>
      </c>
      <c r="T13" s="389" t="s">
        <v>55</v>
      </c>
      <c r="U13" s="389" t="s">
        <v>55</v>
      </c>
      <c r="V13" s="294">
        <v>30</v>
      </c>
      <c r="W13" s="391">
        <v>1</v>
      </c>
      <c r="X13" s="294">
        <v>30</v>
      </c>
      <c r="Y13" s="393" t="s">
        <v>89</v>
      </c>
    </row>
    <row r="14" spans="1:25" s="251" customFormat="1" ht="78" customHeight="1">
      <c r="B14" s="387" t="s">
        <v>90</v>
      </c>
      <c r="C14" s="388" t="s">
        <v>42</v>
      </c>
      <c r="D14" s="388" t="s">
        <v>43</v>
      </c>
      <c r="E14" s="388" t="s">
        <v>44</v>
      </c>
      <c r="F14" s="389" t="s">
        <v>91</v>
      </c>
      <c r="G14" s="389" t="s">
        <v>46</v>
      </c>
      <c r="H14" s="389" t="s">
        <v>92</v>
      </c>
      <c r="I14" s="389" t="s">
        <v>48</v>
      </c>
      <c r="J14" s="389" t="s">
        <v>75</v>
      </c>
      <c r="K14" s="389" t="s">
        <v>93</v>
      </c>
      <c r="L14" s="389" t="s">
        <v>94</v>
      </c>
      <c r="M14" s="389" t="s">
        <v>95</v>
      </c>
      <c r="N14" s="389">
        <v>2</v>
      </c>
      <c r="O14" s="389" t="s">
        <v>96</v>
      </c>
      <c r="P14" s="387">
        <v>1</v>
      </c>
      <c r="Q14" s="387">
        <v>2</v>
      </c>
      <c r="R14" s="390" t="s">
        <v>54</v>
      </c>
      <c r="S14" s="390" t="s">
        <v>54</v>
      </c>
      <c r="T14" s="389" t="s">
        <v>55</v>
      </c>
      <c r="U14" s="389" t="s">
        <v>55</v>
      </c>
      <c r="V14" s="389" t="s">
        <v>55</v>
      </c>
      <c r="W14" s="389" t="s">
        <v>55</v>
      </c>
      <c r="X14" s="391">
        <v>1</v>
      </c>
      <c r="Y14" s="393" t="s">
        <v>97</v>
      </c>
    </row>
    <row r="15" spans="1:25" s="251" customFormat="1" ht="78" customHeight="1">
      <c r="B15" s="387" t="s">
        <v>98</v>
      </c>
      <c r="C15" s="388" t="s">
        <v>42</v>
      </c>
      <c r="D15" s="388" t="s">
        <v>99</v>
      </c>
      <c r="E15" s="388" t="s">
        <v>100</v>
      </c>
      <c r="F15" s="389" t="s">
        <v>101</v>
      </c>
      <c r="G15" s="389" t="s">
        <v>102</v>
      </c>
      <c r="H15" s="389" t="s">
        <v>103</v>
      </c>
      <c r="I15" s="389" t="s">
        <v>104</v>
      </c>
      <c r="J15" s="389" t="s">
        <v>105</v>
      </c>
      <c r="K15" s="389" t="s">
        <v>106</v>
      </c>
      <c r="L15" s="389" t="s">
        <v>107</v>
      </c>
      <c r="M15" s="389" t="s">
        <v>108</v>
      </c>
      <c r="N15" s="389">
        <v>40</v>
      </c>
      <c r="O15" s="389" t="s">
        <v>96</v>
      </c>
      <c r="P15" s="387">
        <v>20</v>
      </c>
      <c r="Q15" s="387">
        <v>40</v>
      </c>
      <c r="R15" s="390" t="s">
        <v>54</v>
      </c>
      <c r="S15" s="390" t="s">
        <v>54</v>
      </c>
      <c r="T15" s="389" t="s">
        <v>55</v>
      </c>
      <c r="U15" s="389" t="s">
        <v>55</v>
      </c>
      <c r="V15" s="391">
        <v>20</v>
      </c>
      <c r="W15" s="391">
        <v>40</v>
      </c>
      <c r="X15" s="391">
        <v>0</v>
      </c>
      <c r="Y15" s="393" t="s">
        <v>109</v>
      </c>
    </row>
    <row r="16" spans="1:25" s="251" customFormat="1" ht="78" customHeight="1">
      <c r="B16" s="387" t="s">
        <v>110</v>
      </c>
      <c r="C16" s="388" t="s">
        <v>42</v>
      </c>
      <c r="D16" s="388" t="s">
        <v>111</v>
      </c>
      <c r="E16" s="388" t="s">
        <v>44</v>
      </c>
      <c r="F16" s="389" t="s">
        <v>112</v>
      </c>
      <c r="G16" s="389" t="s">
        <v>46</v>
      </c>
      <c r="H16" s="389" t="s">
        <v>113</v>
      </c>
      <c r="I16" s="389" t="s">
        <v>114</v>
      </c>
      <c r="J16" s="389" t="s">
        <v>115</v>
      </c>
      <c r="K16" s="389" t="s">
        <v>116</v>
      </c>
      <c r="L16" s="389" t="s">
        <v>117</v>
      </c>
      <c r="M16" s="392" t="s">
        <v>118</v>
      </c>
      <c r="N16" s="389">
        <v>90</v>
      </c>
      <c r="O16" s="389" t="s">
        <v>119</v>
      </c>
      <c r="P16" s="387">
        <v>90</v>
      </c>
      <c r="Q16" s="387">
        <v>90</v>
      </c>
      <c r="R16" s="390" t="s">
        <v>54</v>
      </c>
      <c r="S16" s="390" t="s">
        <v>54</v>
      </c>
      <c r="T16" s="389" t="s">
        <v>55</v>
      </c>
      <c r="U16" s="389" t="s">
        <v>55</v>
      </c>
      <c r="V16" s="391">
        <v>54</v>
      </c>
      <c r="W16" s="391">
        <v>54</v>
      </c>
      <c r="X16" s="389">
        <v>100</v>
      </c>
      <c r="Y16" s="393" t="s">
        <v>120</v>
      </c>
    </row>
    <row r="17" spans="1:25" s="251" customFormat="1" ht="78" customHeight="1">
      <c r="B17" s="387" t="s">
        <v>121</v>
      </c>
      <c r="C17" s="388" t="s">
        <v>42</v>
      </c>
      <c r="D17" s="388" t="s">
        <v>111</v>
      </c>
      <c r="E17" s="388" t="s">
        <v>44</v>
      </c>
      <c r="F17" s="389" t="s">
        <v>112</v>
      </c>
      <c r="G17" s="389" t="s">
        <v>46</v>
      </c>
      <c r="H17" s="389" t="s">
        <v>113</v>
      </c>
      <c r="I17" s="389" t="s">
        <v>114</v>
      </c>
      <c r="J17" s="389" t="s">
        <v>115</v>
      </c>
      <c r="K17" s="392" t="s">
        <v>122</v>
      </c>
      <c r="L17" s="392" t="s">
        <v>123</v>
      </c>
      <c r="M17" s="392" t="s">
        <v>124</v>
      </c>
      <c r="N17" s="389">
        <v>10</v>
      </c>
      <c r="O17" s="389" t="s">
        <v>96</v>
      </c>
      <c r="P17" s="387">
        <v>10</v>
      </c>
      <c r="Q17" s="387">
        <v>10</v>
      </c>
      <c r="R17" s="390" t="s">
        <v>54</v>
      </c>
      <c r="S17" s="390" t="s">
        <v>54</v>
      </c>
      <c r="T17" s="389" t="s">
        <v>55</v>
      </c>
      <c r="U17" s="389" t="s">
        <v>55</v>
      </c>
      <c r="V17" s="389" t="s">
        <v>55</v>
      </c>
      <c r="W17" s="389" t="s">
        <v>55</v>
      </c>
      <c r="X17" s="391">
        <v>28</v>
      </c>
      <c r="Y17" s="393" t="s">
        <v>125</v>
      </c>
    </row>
    <row r="18" spans="1:25" s="251" customFormat="1" ht="78" customHeight="1">
      <c r="B18" s="387" t="s">
        <v>126</v>
      </c>
      <c r="C18" s="388" t="s">
        <v>42</v>
      </c>
      <c r="D18" s="388" t="s">
        <v>111</v>
      </c>
      <c r="E18" s="388" t="s">
        <v>44</v>
      </c>
      <c r="F18" s="389" t="s">
        <v>127</v>
      </c>
      <c r="G18" s="389" t="s">
        <v>46</v>
      </c>
      <c r="H18" s="389" t="s">
        <v>128</v>
      </c>
      <c r="I18" s="389" t="s">
        <v>114</v>
      </c>
      <c r="J18" s="389" t="s">
        <v>129</v>
      </c>
      <c r="K18" s="389" t="s">
        <v>130</v>
      </c>
      <c r="L18" s="389" t="s">
        <v>131</v>
      </c>
      <c r="M18" s="389" t="s">
        <v>132</v>
      </c>
      <c r="N18" s="387">
        <v>85</v>
      </c>
      <c r="O18" s="389" t="s">
        <v>119</v>
      </c>
      <c r="P18" s="387">
        <v>40</v>
      </c>
      <c r="Q18" s="387">
        <v>85</v>
      </c>
      <c r="R18" s="390" t="s">
        <v>54</v>
      </c>
      <c r="S18" s="390" t="s">
        <v>54</v>
      </c>
      <c r="T18" s="389" t="s">
        <v>55</v>
      </c>
      <c r="U18" s="389" t="s">
        <v>55</v>
      </c>
      <c r="V18" s="391">
        <v>23</v>
      </c>
      <c r="W18" s="391">
        <v>23</v>
      </c>
      <c r="X18" s="387">
        <v>100</v>
      </c>
      <c r="Y18" s="249" t="s">
        <v>133</v>
      </c>
    </row>
    <row r="19" spans="1:25" s="251" customFormat="1" ht="78" customHeight="1">
      <c r="B19" s="387" t="s">
        <v>134</v>
      </c>
      <c r="C19" s="388" t="s">
        <v>42</v>
      </c>
      <c r="D19" s="388" t="s">
        <v>135</v>
      </c>
      <c r="E19" s="388" t="s">
        <v>44</v>
      </c>
      <c r="F19" s="392" t="s">
        <v>136</v>
      </c>
      <c r="G19" s="392" t="s">
        <v>46</v>
      </c>
      <c r="H19" s="392" t="s">
        <v>137</v>
      </c>
      <c r="I19" s="392" t="s">
        <v>138</v>
      </c>
      <c r="J19" s="389" t="s">
        <v>115</v>
      </c>
      <c r="K19" s="389" t="s">
        <v>139</v>
      </c>
      <c r="L19" s="389" t="s">
        <v>140</v>
      </c>
      <c r="M19" s="389" t="s">
        <v>141</v>
      </c>
      <c r="N19" s="387">
        <v>100</v>
      </c>
      <c r="O19" s="389" t="s">
        <v>119</v>
      </c>
      <c r="P19" s="387">
        <v>30</v>
      </c>
      <c r="Q19" s="387">
        <v>100</v>
      </c>
      <c r="R19" s="390" t="s">
        <v>54</v>
      </c>
      <c r="S19" s="390" t="s">
        <v>54</v>
      </c>
      <c r="T19" s="389" t="s">
        <v>55</v>
      </c>
      <c r="U19" s="389" t="s">
        <v>55</v>
      </c>
      <c r="V19" s="389" t="s">
        <v>55</v>
      </c>
      <c r="W19" s="389" t="s">
        <v>55</v>
      </c>
      <c r="X19" s="387">
        <v>30</v>
      </c>
      <c r="Y19" s="382" t="s">
        <v>142</v>
      </c>
    </row>
    <row r="20" spans="1:25" s="254" customFormat="1" ht="78" customHeight="1">
      <c r="A20" s="251"/>
      <c r="B20" s="387" t="s">
        <v>143</v>
      </c>
      <c r="C20" s="388" t="s">
        <v>42</v>
      </c>
      <c r="D20" s="388" t="s">
        <v>135</v>
      </c>
      <c r="E20" s="388" t="s">
        <v>100</v>
      </c>
      <c r="F20" s="392" t="s">
        <v>55</v>
      </c>
      <c r="G20" s="392" t="s">
        <v>144</v>
      </c>
      <c r="H20" s="392" t="s">
        <v>145</v>
      </c>
      <c r="I20" s="392" t="s">
        <v>146</v>
      </c>
      <c r="J20" s="389" t="s">
        <v>115</v>
      </c>
      <c r="K20" s="389" t="s">
        <v>147</v>
      </c>
      <c r="L20" s="389" t="s">
        <v>148</v>
      </c>
      <c r="M20" s="389" t="s">
        <v>149</v>
      </c>
      <c r="N20" s="387">
        <v>100</v>
      </c>
      <c r="O20" s="389" t="s">
        <v>53</v>
      </c>
      <c r="P20" s="387">
        <v>50</v>
      </c>
      <c r="Q20" s="387">
        <v>100</v>
      </c>
      <c r="R20" s="390" t="s">
        <v>54</v>
      </c>
      <c r="S20" s="390" t="s">
        <v>54</v>
      </c>
      <c r="T20" s="389" t="s">
        <v>55</v>
      </c>
      <c r="U20" s="389" t="s">
        <v>55</v>
      </c>
      <c r="V20" s="389" t="s">
        <v>55</v>
      </c>
      <c r="W20" s="389" t="s">
        <v>55</v>
      </c>
      <c r="X20" s="387">
        <v>0</v>
      </c>
      <c r="Y20" s="298" t="s">
        <v>150</v>
      </c>
    </row>
    <row r="21" spans="1:25" s="251" customFormat="1" ht="78" customHeight="1">
      <c r="B21" s="387" t="s">
        <v>151</v>
      </c>
      <c r="C21" s="388" t="s">
        <v>42</v>
      </c>
      <c r="D21" s="388" t="s">
        <v>152</v>
      </c>
      <c r="E21" s="388" t="s">
        <v>100</v>
      </c>
      <c r="F21" s="392" t="s">
        <v>153</v>
      </c>
      <c r="G21" s="392" t="s">
        <v>144</v>
      </c>
      <c r="H21" s="392" t="s">
        <v>145</v>
      </c>
      <c r="I21" s="392" t="s">
        <v>154</v>
      </c>
      <c r="J21" s="392" t="s">
        <v>155</v>
      </c>
      <c r="K21" s="389" t="s">
        <v>156</v>
      </c>
      <c r="L21" s="389" t="s">
        <v>157</v>
      </c>
      <c r="M21" s="389" t="s">
        <v>158</v>
      </c>
      <c r="N21" s="387">
        <v>80</v>
      </c>
      <c r="O21" s="389" t="s">
        <v>96</v>
      </c>
      <c r="P21" s="387">
        <v>8</v>
      </c>
      <c r="Q21" s="255">
        <v>80</v>
      </c>
      <c r="R21" s="390" t="s">
        <v>54</v>
      </c>
      <c r="S21" s="390" t="s">
        <v>54</v>
      </c>
      <c r="T21" s="389" t="s">
        <v>55</v>
      </c>
      <c r="U21" s="389" t="s">
        <v>55</v>
      </c>
      <c r="V21" s="391">
        <v>9</v>
      </c>
      <c r="W21" s="391">
        <v>0</v>
      </c>
      <c r="X21" s="391">
        <v>0</v>
      </c>
      <c r="Y21" s="298" t="s">
        <v>159</v>
      </c>
    </row>
    <row r="22" spans="1:25" s="251" customFormat="1" ht="78" customHeight="1">
      <c r="B22" s="387" t="s">
        <v>160</v>
      </c>
      <c r="C22" s="388" t="s">
        <v>161</v>
      </c>
      <c r="D22" s="388" t="s">
        <v>162</v>
      </c>
      <c r="E22" s="388" t="s">
        <v>100</v>
      </c>
      <c r="F22" s="392" t="s">
        <v>153</v>
      </c>
      <c r="G22" s="392" t="s">
        <v>144</v>
      </c>
      <c r="H22" s="392" t="s">
        <v>145</v>
      </c>
      <c r="I22" s="392" t="s">
        <v>163</v>
      </c>
      <c r="J22" s="392" t="s">
        <v>164</v>
      </c>
      <c r="K22" s="389" t="s">
        <v>165</v>
      </c>
      <c r="L22" s="389" t="s">
        <v>166</v>
      </c>
      <c r="M22" s="389" t="s">
        <v>167</v>
      </c>
      <c r="N22" s="387">
        <v>10</v>
      </c>
      <c r="O22" s="389" t="s">
        <v>96</v>
      </c>
      <c r="P22" s="387">
        <v>3</v>
      </c>
      <c r="Q22" s="255">
        <v>10</v>
      </c>
      <c r="R22" s="390" t="s">
        <v>54</v>
      </c>
      <c r="S22" s="390" t="s">
        <v>54</v>
      </c>
      <c r="T22" s="389" t="s">
        <v>55</v>
      </c>
      <c r="U22" s="389" t="s">
        <v>55</v>
      </c>
      <c r="V22" s="389" t="s">
        <v>55</v>
      </c>
      <c r="W22" s="389" t="s">
        <v>55</v>
      </c>
      <c r="X22" s="391">
        <v>1</v>
      </c>
      <c r="Y22" s="298" t="s">
        <v>168</v>
      </c>
    </row>
    <row r="23" spans="1:25" s="251" customFormat="1" ht="78" customHeight="1">
      <c r="B23" s="387" t="s">
        <v>169</v>
      </c>
      <c r="C23" s="388" t="s">
        <v>161</v>
      </c>
      <c r="D23" s="388" t="s">
        <v>162</v>
      </c>
      <c r="E23" s="388" t="s">
        <v>100</v>
      </c>
      <c r="F23" s="392" t="s">
        <v>153</v>
      </c>
      <c r="G23" s="392" t="s">
        <v>144</v>
      </c>
      <c r="H23" s="392" t="s">
        <v>145</v>
      </c>
      <c r="I23" s="392" t="s">
        <v>163</v>
      </c>
      <c r="J23" s="392" t="s">
        <v>164</v>
      </c>
      <c r="K23" s="389" t="s">
        <v>170</v>
      </c>
      <c r="L23" s="389" t="s">
        <v>171</v>
      </c>
      <c r="M23" s="389" t="s">
        <v>172</v>
      </c>
      <c r="N23" s="387">
        <v>10249</v>
      </c>
      <c r="O23" s="389" t="s">
        <v>96</v>
      </c>
      <c r="P23" s="387">
        <v>200</v>
      </c>
      <c r="Q23" s="255">
        <v>10249</v>
      </c>
      <c r="R23" s="390" t="s">
        <v>54</v>
      </c>
      <c r="S23" s="390" t="s">
        <v>54</v>
      </c>
      <c r="T23" s="389" t="s">
        <v>55</v>
      </c>
      <c r="U23" s="389" t="s">
        <v>55</v>
      </c>
      <c r="V23" s="389" t="s">
        <v>55</v>
      </c>
      <c r="W23" s="389" t="s">
        <v>55</v>
      </c>
      <c r="X23" s="391">
        <v>150</v>
      </c>
      <c r="Y23" s="298" t="s">
        <v>173</v>
      </c>
    </row>
    <row r="24" spans="1:25" s="251" customFormat="1" ht="78" customHeight="1">
      <c r="B24" s="387" t="s">
        <v>174</v>
      </c>
      <c r="C24" s="388" t="s">
        <v>42</v>
      </c>
      <c r="D24" s="388" t="s">
        <v>111</v>
      </c>
      <c r="E24" s="388" t="s">
        <v>100</v>
      </c>
      <c r="F24" s="392" t="s">
        <v>153</v>
      </c>
      <c r="G24" s="392" t="s">
        <v>144</v>
      </c>
      <c r="H24" s="392" t="s">
        <v>145</v>
      </c>
      <c r="I24" s="392" t="s">
        <v>154</v>
      </c>
      <c r="J24" s="392" t="s">
        <v>155</v>
      </c>
      <c r="K24" s="389" t="s">
        <v>175</v>
      </c>
      <c r="L24" s="389" t="s">
        <v>176</v>
      </c>
      <c r="M24" s="389" t="s">
        <v>177</v>
      </c>
      <c r="N24" s="387">
        <v>9</v>
      </c>
      <c r="O24" s="389" t="s">
        <v>96</v>
      </c>
      <c r="P24" s="387">
        <v>3</v>
      </c>
      <c r="Q24" s="255">
        <v>9</v>
      </c>
      <c r="R24" s="390" t="s">
        <v>54</v>
      </c>
      <c r="S24" s="390" t="s">
        <v>54</v>
      </c>
      <c r="T24" s="389" t="s">
        <v>55</v>
      </c>
      <c r="U24" s="389" t="s">
        <v>55</v>
      </c>
      <c r="V24" s="389" t="s">
        <v>55</v>
      </c>
      <c r="W24" s="389" t="s">
        <v>55</v>
      </c>
      <c r="X24" s="391">
        <v>0</v>
      </c>
      <c r="Y24" s="313" t="s">
        <v>178</v>
      </c>
    </row>
    <row r="25" spans="1:25" s="251" customFormat="1" ht="78" customHeight="1">
      <c r="B25" s="387" t="s">
        <v>179</v>
      </c>
      <c r="C25" s="388" t="s">
        <v>180</v>
      </c>
      <c r="D25" s="388" t="s">
        <v>181</v>
      </c>
      <c r="E25" s="388" t="s">
        <v>100</v>
      </c>
      <c r="F25" s="392" t="s">
        <v>182</v>
      </c>
      <c r="G25" s="392" t="s">
        <v>144</v>
      </c>
      <c r="H25" s="392" t="s">
        <v>145</v>
      </c>
      <c r="I25" s="392" t="s">
        <v>146</v>
      </c>
      <c r="J25" s="389" t="s">
        <v>115</v>
      </c>
      <c r="K25" s="389" t="s">
        <v>183</v>
      </c>
      <c r="L25" s="389" t="s">
        <v>184</v>
      </c>
      <c r="M25" s="389" t="s">
        <v>185</v>
      </c>
      <c r="N25" s="387">
        <v>100</v>
      </c>
      <c r="O25" s="389" t="s">
        <v>53</v>
      </c>
      <c r="P25" s="387">
        <v>70</v>
      </c>
      <c r="Q25" s="255">
        <v>100</v>
      </c>
      <c r="R25" s="390" t="s">
        <v>54</v>
      </c>
      <c r="S25" s="390" t="s">
        <v>54</v>
      </c>
      <c r="T25" s="389" t="s">
        <v>55</v>
      </c>
      <c r="U25" s="389" t="s">
        <v>55</v>
      </c>
      <c r="V25" s="389" t="s">
        <v>55</v>
      </c>
      <c r="W25" s="389" t="s">
        <v>55</v>
      </c>
      <c r="X25" s="257">
        <v>40</v>
      </c>
      <c r="Y25" s="313" t="s">
        <v>186</v>
      </c>
    </row>
    <row r="26" spans="1:25" s="251" customFormat="1" ht="78" customHeight="1">
      <c r="B26" s="387" t="s">
        <v>187</v>
      </c>
      <c r="C26" s="388" t="s">
        <v>180</v>
      </c>
      <c r="D26" s="388" t="s">
        <v>181</v>
      </c>
      <c r="E26" s="388" t="s">
        <v>100</v>
      </c>
      <c r="F26" s="392" t="s">
        <v>182</v>
      </c>
      <c r="G26" s="392" t="s">
        <v>144</v>
      </c>
      <c r="H26" s="392" t="s">
        <v>145</v>
      </c>
      <c r="I26" s="392" t="s">
        <v>163</v>
      </c>
      <c r="J26" s="392" t="s">
        <v>188</v>
      </c>
      <c r="K26" s="389" t="s">
        <v>189</v>
      </c>
      <c r="L26" s="389" t="s">
        <v>190</v>
      </c>
      <c r="M26" s="389" t="s">
        <v>191</v>
      </c>
      <c r="N26" s="387">
        <v>2</v>
      </c>
      <c r="O26" s="389" t="s">
        <v>96</v>
      </c>
      <c r="P26" s="387">
        <v>0</v>
      </c>
      <c r="Q26" s="255">
        <v>2</v>
      </c>
      <c r="R26" s="390" t="s">
        <v>54</v>
      </c>
      <c r="S26" s="390" t="s">
        <v>54</v>
      </c>
      <c r="T26" s="389" t="s">
        <v>55</v>
      </c>
      <c r="U26" s="389" t="s">
        <v>55</v>
      </c>
      <c r="V26" s="389" t="s">
        <v>55</v>
      </c>
      <c r="W26" s="389" t="s">
        <v>55</v>
      </c>
      <c r="X26" s="391">
        <v>0</v>
      </c>
      <c r="Y26" s="300" t="s">
        <v>192</v>
      </c>
    </row>
    <row r="27" spans="1:25" s="251" customFormat="1" ht="78" customHeight="1">
      <c r="B27" s="387" t="s">
        <v>193</v>
      </c>
      <c r="C27" s="388" t="s">
        <v>180</v>
      </c>
      <c r="D27" s="388" t="s">
        <v>181</v>
      </c>
      <c r="E27" s="388" t="s">
        <v>100</v>
      </c>
      <c r="F27" s="392" t="s">
        <v>194</v>
      </c>
      <c r="G27" s="392" t="s">
        <v>144</v>
      </c>
      <c r="H27" s="392" t="s">
        <v>145</v>
      </c>
      <c r="I27" s="392" t="s">
        <v>163</v>
      </c>
      <c r="J27" s="392" t="s">
        <v>164</v>
      </c>
      <c r="K27" s="389" t="s">
        <v>195</v>
      </c>
      <c r="L27" s="389" t="s">
        <v>196</v>
      </c>
      <c r="M27" s="389" t="s">
        <v>197</v>
      </c>
      <c r="N27" s="387">
        <v>3131</v>
      </c>
      <c r="O27" s="389" t="s">
        <v>96</v>
      </c>
      <c r="P27" s="387">
        <v>0</v>
      </c>
      <c r="Q27" s="255">
        <v>3131</v>
      </c>
      <c r="R27" s="390" t="s">
        <v>54</v>
      </c>
      <c r="S27" s="390" t="s">
        <v>54</v>
      </c>
      <c r="T27" s="389" t="s">
        <v>55</v>
      </c>
      <c r="U27" s="389" t="s">
        <v>55</v>
      </c>
      <c r="V27" s="389" t="s">
        <v>55</v>
      </c>
      <c r="W27" s="389" t="s">
        <v>55</v>
      </c>
      <c r="X27" s="391">
        <v>0</v>
      </c>
      <c r="Y27" s="300" t="s">
        <v>198</v>
      </c>
    </row>
    <row r="28" spans="1:25" s="251" customFormat="1" ht="78" customHeight="1">
      <c r="B28" s="387" t="s">
        <v>199</v>
      </c>
      <c r="C28" s="388" t="s">
        <v>180</v>
      </c>
      <c r="D28" s="388" t="s">
        <v>181</v>
      </c>
      <c r="E28" s="388" t="s">
        <v>100</v>
      </c>
      <c r="F28" s="392" t="s">
        <v>194</v>
      </c>
      <c r="G28" s="392" t="s">
        <v>144</v>
      </c>
      <c r="H28" s="392" t="s">
        <v>145</v>
      </c>
      <c r="I28" s="392" t="s">
        <v>154</v>
      </c>
      <c r="J28" s="392" t="s">
        <v>200</v>
      </c>
      <c r="K28" s="389" t="s">
        <v>201</v>
      </c>
      <c r="L28" s="389" t="s">
        <v>202</v>
      </c>
      <c r="M28" s="389" t="s">
        <v>203</v>
      </c>
      <c r="N28" s="387">
        <v>463</v>
      </c>
      <c r="O28" s="389" t="s">
        <v>96</v>
      </c>
      <c r="P28" s="387">
        <v>0</v>
      </c>
      <c r="Q28" s="255">
        <v>463</v>
      </c>
      <c r="R28" s="390" t="s">
        <v>54</v>
      </c>
      <c r="S28" s="390" t="s">
        <v>54</v>
      </c>
      <c r="T28" s="389" t="s">
        <v>55</v>
      </c>
      <c r="U28" s="389" t="s">
        <v>55</v>
      </c>
      <c r="V28" s="389" t="s">
        <v>55</v>
      </c>
      <c r="W28" s="389" t="s">
        <v>55</v>
      </c>
      <c r="X28" s="391">
        <v>0</v>
      </c>
      <c r="Y28" s="300" t="s">
        <v>204</v>
      </c>
    </row>
    <row r="29" spans="1:25" s="251" customFormat="1" ht="78" customHeight="1">
      <c r="B29" s="387" t="s">
        <v>205</v>
      </c>
      <c r="C29" s="388" t="s">
        <v>180</v>
      </c>
      <c r="D29" s="388" t="s">
        <v>181</v>
      </c>
      <c r="E29" s="388" t="s">
        <v>100</v>
      </c>
      <c r="F29" s="392" t="s">
        <v>194</v>
      </c>
      <c r="G29" s="392" t="s">
        <v>144</v>
      </c>
      <c r="H29" s="392" t="s">
        <v>206</v>
      </c>
      <c r="I29" s="392" t="s">
        <v>163</v>
      </c>
      <c r="J29" s="392" t="s">
        <v>155</v>
      </c>
      <c r="K29" s="389" t="s">
        <v>207</v>
      </c>
      <c r="L29" s="389" t="s">
        <v>208</v>
      </c>
      <c r="M29" s="389" t="s">
        <v>209</v>
      </c>
      <c r="N29" s="387">
        <v>42</v>
      </c>
      <c r="O29" s="389" t="s">
        <v>96</v>
      </c>
      <c r="P29" s="387">
        <v>0</v>
      </c>
      <c r="Q29" s="255">
        <v>42</v>
      </c>
      <c r="R29" s="390" t="s">
        <v>54</v>
      </c>
      <c r="S29" s="390" t="s">
        <v>54</v>
      </c>
      <c r="T29" s="389" t="s">
        <v>55</v>
      </c>
      <c r="U29" s="389" t="s">
        <v>55</v>
      </c>
      <c r="V29" s="389" t="s">
        <v>55</v>
      </c>
      <c r="W29" s="389" t="s">
        <v>55</v>
      </c>
      <c r="X29" s="391">
        <v>0</v>
      </c>
      <c r="Y29" s="300" t="s">
        <v>210</v>
      </c>
    </row>
    <row r="30" spans="1:25" s="251" customFormat="1" ht="78" customHeight="1">
      <c r="B30" s="387" t="s">
        <v>211</v>
      </c>
      <c r="C30" s="388" t="s">
        <v>180</v>
      </c>
      <c r="D30" s="388" t="s">
        <v>181</v>
      </c>
      <c r="E30" s="388" t="s">
        <v>100</v>
      </c>
      <c r="F30" s="392" t="s">
        <v>194</v>
      </c>
      <c r="G30" s="392" t="s">
        <v>144</v>
      </c>
      <c r="H30" s="392" t="s">
        <v>145</v>
      </c>
      <c r="I30" s="392" t="s">
        <v>146</v>
      </c>
      <c r="J30" s="389" t="s">
        <v>115</v>
      </c>
      <c r="K30" s="389" t="s">
        <v>212</v>
      </c>
      <c r="L30" s="389" t="s">
        <v>213</v>
      </c>
      <c r="M30" s="389" t="s">
        <v>214</v>
      </c>
      <c r="N30" s="387">
        <v>162</v>
      </c>
      <c r="O30" s="389" t="s">
        <v>96</v>
      </c>
      <c r="P30" s="387">
        <v>54</v>
      </c>
      <c r="Q30" s="255">
        <v>162</v>
      </c>
      <c r="R30" s="390" t="s">
        <v>54</v>
      </c>
      <c r="S30" s="390" t="s">
        <v>54</v>
      </c>
      <c r="T30" s="389" t="s">
        <v>55</v>
      </c>
      <c r="U30" s="389" t="s">
        <v>55</v>
      </c>
      <c r="V30" s="389" t="s">
        <v>55</v>
      </c>
      <c r="W30" s="389" t="s">
        <v>55</v>
      </c>
      <c r="X30" s="391">
        <v>738</v>
      </c>
      <c r="Y30" s="300" t="s">
        <v>215</v>
      </c>
    </row>
    <row r="31" spans="1:25" s="251" customFormat="1" ht="78" customHeight="1">
      <c r="B31" s="387" t="s">
        <v>216</v>
      </c>
      <c r="C31" s="388" t="s">
        <v>180</v>
      </c>
      <c r="D31" s="388" t="s">
        <v>181</v>
      </c>
      <c r="E31" s="388" t="s">
        <v>100</v>
      </c>
      <c r="F31" s="392" t="s">
        <v>194</v>
      </c>
      <c r="G31" s="392" t="s">
        <v>144</v>
      </c>
      <c r="H31" s="392" t="s">
        <v>145</v>
      </c>
      <c r="I31" s="392" t="s">
        <v>146</v>
      </c>
      <c r="J31" s="389" t="s">
        <v>115</v>
      </c>
      <c r="K31" s="392" t="s">
        <v>217</v>
      </c>
      <c r="L31" s="392" t="s">
        <v>218</v>
      </c>
      <c r="M31" s="392" t="s">
        <v>218</v>
      </c>
      <c r="N31" s="387">
        <v>1</v>
      </c>
      <c r="O31" s="389" t="s">
        <v>96</v>
      </c>
      <c r="P31" s="387">
        <v>0</v>
      </c>
      <c r="Q31" s="255">
        <v>1</v>
      </c>
      <c r="R31" s="390" t="s">
        <v>54</v>
      </c>
      <c r="S31" s="390" t="s">
        <v>54</v>
      </c>
      <c r="T31" s="389" t="s">
        <v>55</v>
      </c>
      <c r="U31" s="389" t="s">
        <v>55</v>
      </c>
      <c r="V31" s="389" t="s">
        <v>55</v>
      </c>
      <c r="W31" s="389" t="s">
        <v>55</v>
      </c>
      <c r="X31" s="391">
        <v>0</v>
      </c>
      <c r="Y31" s="300" t="s">
        <v>219</v>
      </c>
    </row>
    <row r="32" spans="1:25" s="251" customFormat="1" ht="78" customHeight="1">
      <c r="B32" s="387" t="s">
        <v>220</v>
      </c>
      <c r="C32" s="388" t="s">
        <v>180</v>
      </c>
      <c r="D32" s="388" t="s">
        <v>181</v>
      </c>
      <c r="E32" s="388" t="s">
        <v>100</v>
      </c>
      <c r="F32" s="392" t="s">
        <v>194</v>
      </c>
      <c r="G32" s="392" t="s">
        <v>144</v>
      </c>
      <c r="H32" s="392" t="s">
        <v>145</v>
      </c>
      <c r="I32" s="392" t="s">
        <v>154</v>
      </c>
      <c r="J32" s="392" t="s">
        <v>200</v>
      </c>
      <c r="K32" s="389" t="s">
        <v>221</v>
      </c>
      <c r="L32" s="389" t="s">
        <v>222</v>
      </c>
      <c r="M32" s="389" t="s">
        <v>223</v>
      </c>
      <c r="N32" s="387">
        <v>11</v>
      </c>
      <c r="O32" s="389" t="s">
        <v>96</v>
      </c>
      <c r="P32" s="387">
        <v>0</v>
      </c>
      <c r="Q32" s="255">
        <v>11</v>
      </c>
      <c r="R32" s="390" t="s">
        <v>54</v>
      </c>
      <c r="S32" s="390" t="s">
        <v>54</v>
      </c>
      <c r="T32" s="389" t="s">
        <v>55</v>
      </c>
      <c r="U32" s="389" t="s">
        <v>55</v>
      </c>
      <c r="V32" s="389" t="s">
        <v>55</v>
      </c>
      <c r="W32" s="389" t="s">
        <v>55</v>
      </c>
      <c r="X32" s="391">
        <v>0</v>
      </c>
      <c r="Y32" s="300" t="s">
        <v>224</v>
      </c>
    </row>
    <row r="33" spans="2:25" s="251" customFormat="1" ht="78" customHeight="1">
      <c r="B33" s="387" t="s">
        <v>225</v>
      </c>
      <c r="C33" s="388" t="s">
        <v>180</v>
      </c>
      <c r="D33" s="388" t="s">
        <v>181</v>
      </c>
      <c r="E33" s="388" t="s">
        <v>100</v>
      </c>
      <c r="F33" s="392" t="s">
        <v>182</v>
      </c>
      <c r="G33" s="392" t="s">
        <v>144</v>
      </c>
      <c r="H33" s="392" t="s">
        <v>145</v>
      </c>
      <c r="I33" s="392" t="s">
        <v>163</v>
      </c>
      <c r="J33" s="392" t="s">
        <v>188</v>
      </c>
      <c r="K33" s="389" t="s">
        <v>226</v>
      </c>
      <c r="L33" s="389" t="s">
        <v>227</v>
      </c>
      <c r="M33" s="389" t="s">
        <v>228</v>
      </c>
      <c r="N33" s="387">
        <v>5</v>
      </c>
      <c r="O33" s="389" t="s">
        <v>96</v>
      </c>
      <c r="P33" s="387">
        <v>0</v>
      </c>
      <c r="Q33" s="255">
        <v>5</v>
      </c>
      <c r="R33" s="390" t="s">
        <v>54</v>
      </c>
      <c r="S33" s="390" t="s">
        <v>54</v>
      </c>
      <c r="T33" s="389" t="s">
        <v>55</v>
      </c>
      <c r="U33" s="389" t="s">
        <v>55</v>
      </c>
      <c r="V33" s="389" t="s">
        <v>55</v>
      </c>
      <c r="W33" s="389" t="s">
        <v>55</v>
      </c>
      <c r="X33" s="391">
        <v>0</v>
      </c>
      <c r="Y33" s="300" t="s">
        <v>229</v>
      </c>
    </row>
    <row r="34" spans="2:25" s="251" customFormat="1" ht="78" customHeight="1">
      <c r="B34" s="387" t="s">
        <v>230</v>
      </c>
      <c r="C34" s="388" t="s">
        <v>161</v>
      </c>
      <c r="D34" s="388" t="s">
        <v>162</v>
      </c>
      <c r="E34" s="388" t="s">
        <v>100</v>
      </c>
      <c r="F34" s="392" t="s">
        <v>231</v>
      </c>
      <c r="G34" s="392" t="s">
        <v>144</v>
      </c>
      <c r="H34" s="392" t="s">
        <v>145</v>
      </c>
      <c r="I34" s="392" t="s">
        <v>163</v>
      </c>
      <c r="J34" s="392" t="s">
        <v>164</v>
      </c>
      <c r="K34" s="389" t="s">
        <v>232</v>
      </c>
      <c r="L34" s="389" t="s">
        <v>233</v>
      </c>
      <c r="M34" s="389" t="s">
        <v>234</v>
      </c>
      <c r="N34" s="387">
        <v>56</v>
      </c>
      <c r="O34" s="389" t="s">
        <v>96</v>
      </c>
      <c r="P34" s="387">
        <v>0</v>
      </c>
      <c r="Q34" s="255">
        <v>56</v>
      </c>
      <c r="R34" s="390" t="s">
        <v>54</v>
      </c>
      <c r="S34" s="390" t="s">
        <v>54</v>
      </c>
      <c r="T34" s="389" t="s">
        <v>55</v>
      </c>
      <c r="U34" s="389" t="s">
        <v>55</v>
      </c>
      <c r="V34" s="389" t="s">
        <v>55</v>
      </c>
      <c r="W34" s="389" t="s">
        <v>55</v>
      </c>
      <c r="X34" s="391">
        <v>0</v>
      </c>
      <c r="Y34" s="298" t="s">
        <v>235</v>
      </c>
    </row>
    <row r="35" spans="2:25" s="251" customFormat="1" ht="78" customHeight="1">
      <c r="B35" s="387" t="s">
        <v>236</v>
      </c>
      <c r="C35" s="388" t="s">
        <v>161</v>
      </c>
      <c r="D35" s="388" t="s">
        <v>162</v>
      </c>
      <c r="E35" s="388" t="s">
        <v>100</v>
      </c>
      <c r="F35" s="392" t="s">
        <v>231</v>
      </c>
      <c r="G35" s="392" t="s">
        <v>144</v>
      </c>
      <c r="H35" s="392" t="s">
        <v>145</v>
      </c>
      <c r="I35" s="392" t="s">
        <v>163</v>
      </c>
      <c r="J35" s="392" t="s">
        <v>164</v>
      </c>
      <c r="K35" s="389" t="s">
        <v>237</v>
      </c>
      <c r="L35" s="389" t="s">
        <v>238</v>
      </c>
      <c r="M35" s="389" t="s">
        <v>239</v>
      </c>
      <c r="N35" s="255">
        <v>5854</v>
      </c>
      <c r="O35" s="389" t="s">
        <v>96</v>
      </c>
      <c r="P35" s="387">
        <v>650</v>
      </c>
      <c r="Q35" s="255">
        <v>5854</v>
      </c>
      <c r="R35" s="390" t="s">
        <v>54</v>
      </c>
      <c r="S35" s="390" t="s">
        <v>54</v>
      </c>
      <c r="T35" s="389" t="s">
        <v>55</v>
      </c>
      <c r="U35" s="389" t="s">
        <v>55</v>
      </c>
      <c r="V35" s="389" t="s">
        <v>55</v>
      </c>
      <c r="W35" s="389" t="s">
        <v>55</v>
      </c>
      <c r="X35" s="391">
        <v>0</v>
      </c>
      <c r="Y35" s="298" t="s">
        <v>240</v>
      </c>
    </row>
    <row r="36" spans="2:25" s="251" customFormat="1" ht="78" customHeight="1">
      <c r="B36" s="387" t="s">
        <v>241</v>
      </c>
      <c r="C36" s="388" t="s">
        <v>42</v>
      </c>
      <c r="D36" s="388" t="s">
        <v>111</v>
      </c>
      <c r="E36" s="388" t="s">
        <v>100</v>
      </c>
      <c r="F36" s="392" t="s">
        <v>231</v>
      </c>
      <c r="G36" s="392" t="s">
        <v>144</v>
      </c>
      <c r="H36" s="392" t="s">
        <v>145</v>
      </c>
      <c r="I36" s="392" t="s">
        <v>242</v>
      </c>
      <c r="J36" s="392" t="s">
        <v>243</v>
      </c>
      <c r="K36" s="389" t="s">
        <v>244</v>
      </c>
      <c r="L36" s="389" t="s">
        <v>245</v>
      </c>
      <c r="M36" s="389" t="s">
        <v>246</v>
      </c>
      <c r="N36" s="255">
        <v>470</v>
      </c>
      <c r="O36" s="389" t="s">
        <v>96</v>
      </c>
      <c r="P36" s="387">
        <v>280</v>
      </c>
      <c r="Q36" s="255">
        <v>470</v>
      </c>
      <c r="R36" s="390" t="s">
        <v>54</v>
      </c>
      <c r="S36" s="390" t="s">
        <v>54</v>
      </c>
      <c r="T36" s="389" t="s">
        <v>55</v>
      </c>
      <c r="U36" s="389" t="s">
        <v>55</v>
      </c>
      <c r="V36" s="389" t="s">
        <v>55</v>
      </c>
      <c r="W36" s="389" t="s">
        <v>55</v>
      </c>
      <c r="X36" s="257">
        <v>280</v>
      </c>
      <c r="Y36" s="298" t="s">
        <v>247</v>
      </c>
    </row>
    <row r="37" spans="2:25" s="251" customFormat="1" ht="78" customHeight="1">
      <c r="B37" s="387" t="s">
        <v>248</v>
      </c>
      <c r="C37" s="388" t="s">
        <v>42</v>
      </c>
      <c r="D37" s="388" t="s">
        <v>111</v>
      </c>
      <c r="E37" s="388" t="s">
        <v>100</v>
      </c>
      <c r="F37" s="392" t="s">
        <v>231</v>
      </c>
      <c r="G37" s="392" t="s">
        <v>144</v>
      </c>
      <c r="H37" s="392" t="s">
        <v>145</v>
      </c>
      <c r="I37" s="392" t="s">
        <v>249</v>
      </c>
      <c r="J37" s="392" t="s">
        <v>250</v>
      </c>
      <c r="K37" s="389" t="s">
        <v>251</v>
      </c>
      <c r="L37" s="389" t="s">
        <v>252</v>
      </c>
      <c r="M37" s="389" t="s">
        <v>253</v>
      </c>
      <c r="N37" s="255">
        <v>4</v>
      </c>
      <c r="O37" s="389" t="s">
        <v>96</v>
      </c>
      <c r="P37" s="387">
        <v>2</v>
      </c>
      <c r="Q37" s="255">
        <v>4</v>
      </c>
      <c r="R37" s="390" t="s">
        <v>54</v>
      </c>
      <c r="S37" s="390" t="s">
        <v>54</v>
      </c>
      <c r="T37" s="389" t="s">
        <v>55</v>
      </c>
      <c r="U37" s="389" t="s">
        <v>55</v>
      </c>
      <c r="V37" s="389" t="s">
        <v>55</v>
      </c>
      <c r="W37" s="389" t="s">
        <v>55</v>
      </c>
      <c r="X37" s="391">
        <v>0</v>
      </c>
      <c r="Y37" s="298" t="s">
        <v>254</v>
      </c>
    </row>
    <row r="38" spans="2:25" s="251" customFormat="1" ht="78" customHeight="1">
      <c r="B38" s="387" t="s">
        <v>255</v>
      </c>
      <c r="C38" s="388" t="s">
        <v>161</v>
      </c>
      <c r="D38" s="388" t="s">
        <v>162</v>
      </c>
      <c r="E38" s="388" t="s">
        <v>100</v>
      </c>
      <c r="F38" s="392" t="s">
        <v>256</v>
      </c>
      <c r="G38" s="392" t="s">
        <v>144</v>
      </c>
      <c r="H38" s="392" t="s">
        <v>145</v>
      </c>
      <c r="I38" s="392" t="s">
        <v>163</v>
      </c>
      <c r="J38" s="392" t="s">
        <v>188</v>
      </c>
      <c r="K38" s="389" t="s">
        <v>257</v>
      </c>
      <c r="L38" s="389" t="s">
        <v>258</v>
      </c>
      <c r="M38" s="389" t="s">
        <v>259</v>
      </c>
      <c r="N38" s="387">
        <v>91</v>
      </c>
      <c r="O38" s="389" t="s">
        <v>96</v>
      </c>
      <c r="P38" s="387">
        <v>0</v>
      </c>
      <c r="Q38" s="255">
        <v>91</v>
      </c>
      <c r="R38" s="390" t="s">
        <v>54</v>
      </c>
      <c r="S38" s="390" t="s">
        <v>54</v>
      </c>
      <c r="T38" s="389" t="s">
        <v>55</v>
      </c>
      <c r="U38" s="389" t="s">
        <v>55</v>
      </c>
      <c r="V38" s="389" t="s">
        <v>55</v>
      </c>
      <c r="W38" s="389" t="s">
        <v>55</v>
      </c>
      <c r="X38" s="391">
        <v>0</v>
      </c>
      <c r="Y38" s="233" t="s">
        <v>260</v>
      </c>
    </row>
    <row r="39" spans="2:25" s="251" customFormat="1" ht="78" customHeight="1">
      <c r="B39" s="387" t="s">
        <v>261</v>
      </c>
      <c r="C39" s="388" t="s">
        <v>161</v>
      </c>
      <c r="D39" s="388" t="s">
        <v>162</v>
      </c>
      <c r="E39" s="388" t="s">
        <v>100</v>
      </c>
      <c r="F39" s="392" t="s">
        <v>256</v>
      </c>
      <c r="G39" s="392" t="s">
        <v>144</v>
      </c>
      <c r="H39" s="392" t="s">
        <v>145</v>
      </c>
      <c r="I39" s="392" t="s">
        <v>163</v>
      </c>
      <c r="J39" s="392" t="s">
        <v>262</v>
      </c>
      <c r="K39" s="389" t="s">
        <v>263</v>
      </c>
      <c r="L39" s="389" t="s">
        <v>264</v>
      </c>
      <c r="M39" s="389" t="s">
        <v>265</v>
      </c>
      <c r="N39" s="387">
        <v>13</v>
      </c>
      <c r="O39" s="389" t="s">
        <v>96</v>
      </c>
      <c r="P39" s="387">
        <v>0</v>
      </c>
      <c r="Q39" s="255">
        <v>13</v>
      </c>
      <c r="R39" s="390" t="s">
        <v>54</v>
      </c>
      <c r="S39" s="390" t="s">
        <v>54</v>
      </c>
      <c r="T39" s="389" t="s">
        <v>55</v>
      </c>
      <c r="U39" s="389" t="s">
        <v>55</v>
      </c>
      <c r="V39" s="389" t="s">
        <v>55</v>
      </c>
      <c r="W39" s="389" t="s">
        <v>55</v>
      </c>
      <c r="X39" s="391">
        <v>0</v>
      </c>
      <c r="Y39" s="233" t="s">
        <v>266</v>
      </c>
    </row>
    <row r="40" spans="2:25" s="251" customFormat="1" ht="78" customHeight="1">
      <c r="B40" s="387" t="s">
        <v>267</v>
      </c>
      <c r="C40" s="388" t="s">
        <v>42</v>
      </c>
      <c r="D40" s="388" t="s">
        <v>268</v>
      </c>
      <c r="E40" s="388" t="s">
        <v>100</v>
      </c>
      <c r="F40" s="392" t="s">
        <v>256</v>
      </c>
      <c r="G40" s="392" t="s">
        <v>144</v>
      </c>
      <c r="H40" s="392" t="s">
        <v>145</v>
      </c>
      <c r="I40" s="392" t="s">
        <v>154</v>
      </c>
      <c r="J40" s="392" t="s">
        <v>129</v>
      </c>
      <c r="K40" s="389" t="s">
        <v>269</v>
      </c>
      <c r="L40" s="389" t="s">
        <v>270</v>
      </c>
      <c r="M40" s="389" t="s">
        <v>271</v>
      </c>
      <c r="N40" s="387">
        <v>1</v>
      </c>
      <c r="O40" s="389" t="s">
        <v>96</v>
      </c>
      <c r="P40" s="387">
        <v>0</v>
      </c>
      <c r="Q40" s="255">
        <v>1</v>
      </c>
      <c r="R40" s="390" t="s">
        <v>54</v>
      </c>
      <c r="S40" s="390" t="s">
        <v>54</v>
      </c>
      <c r="T40" s="389" t="s">
        <v>55</v>
      </c>
      <c r="U40" s="389" t="s">
        <v>55</v>
      </c>
      <c r="V40" s="389" t="s">
        <v>55</v>
      </c>
      <c r="W40" s="389" t="s">
        <v>55</v>
      </c>
      <c r="X40" s="391">
        <v>0</v>
      </c>
      <c r="Y40" s="233" t="s">
        <v>272</v>
      </c>
    </row>
    <row r="41" spans="2:25" s="251" customFormat="1" ht="78" customHeight="1">
      <c r="B41" s="387" t="s">
        <v>273</v>
      </c>
      <c r="C41" s="388" t="s">
        <v>42</v>
      </c>
      <c r="D41" s="388" t="s">
        <v>111</v>
      </c>
      <c r="E41" s="388" t="s">
        <v>100</v>
      </c>
      <c r="F41" s="392" t="s">
        <v>256</v>
      </c>
      <c r="G41" s="392" t="s">
        <v>144</v>
      </c>
      <c r="H41" s="392" t="s">
        <v>145</v>
      </c>
      <c r="I41" s="392" t="s">
        <v>154</v>
      </c>
      <c r="J41" s="392" t="s">
        <v>274</v>
      </c>
      <c r="K41" s="389" t="s">
        <v>275</v>
      </c>
      <c r="L41" s="389" t="s">
        <v>276</v>
      </c>
      <c r="M41" s="389" t="s">
        <v>277</v>
      </c>
      <c r="N41" s="387">
        <v>13</v>
      </c>
      <c r="O41" s="389" t="s">
        <v>96</v>
      </c>
      <c r="P41" s="387">
        <v>0</v>
      </c>
      <c r="Q41" s="255">
        <v>13</v>
      </c>
      <c r="R41" s="390" t="s">
        <v>54</v>
      </c>
      <c r="S41" s="390" t="s">
        <v>54</v>
      </c>
      <c r="T41" s="389" t="s">
        <v>55</v>
      </c>
      <c r="U41" s="389" t="s">
        <v>55</v>
      </c>
      <c r="V41" s="389" t="s">
        <v>55</v>
      </c>
      <c r="W41" s="389" t="s">
        <v>55</v>
      </c>
      <c r="X41" s="391">
        <v>0</v>
      </c>
      <c r="Y41" s="233" t="s">
        <v>278</v>
      </c>
    </row>
    <row r="42" spans="2:25" s="251" customFormat="1" ht="78" customHeight="1">
      <c r="B42" s="387" t="s">
        <v>279</v>
      </c>
      <c r="C42" s="388" t="s">
        <v>42</v>
      </c>
      <c r="D42" s="388" t="s">
        <v>280</v>
      </c>
      <c r="E42" s="388" t="s">
        <v>100</v>
      </c>
      <c r="F42" s="392" t="s">
        <v>256</v>
      </c>
      <c r="G42" s="392" t="s">
        <v>144</v>
      </c>
      <c r="H42" s="392" t="s">
        <v>145</v>
      </c>
      <c r="I42" s="392" t="s">
        <v>281</v>
      </c>
      <c r="J42" s="392" t="s">
        <v>250</v>
      </c>
      <c r="K42" s="392" t="s">
        <v>282</v>
      </c>
      <c r="L42" s="392" t="s">
        <v>283</v>
      </c>
      <c r="M42" s="392" t="s">
        <v>284</v>
      </c>
      <c r="N42" s="387">
        <v>1</v>
      </c>
      <c r="O42" s="389" t="s">
        <v>96</v>
      </c>
      <c r="P42" s="387">
        <v>0</v>
      </c>
      <c r="Q42" s="387">
        <v>1</v>
      </c>
      <c r="R42" s="390" t="s">
        <v>54</v>
      </c>
      <c r="S42" s="390" t="s">
        <v>54</v>
      </c>
      <c r="T42" s="389" t="s">
        <v>55</v>
      </c>
      <c r="U42" s="389" t="s">
        <v>55</v>
      </c>
      <c r="V42" s="389" t="s">
        <v>55</v>
      </c>
      <c r="W42" s="389" t="s">
        <v>55</v>
      </c>
      <c r="X42" s="391">
        <v>0</v>
      </c>
      <c r="Y42" s="233" t="s">
        <v>260</v>
      </c>
    </row>
    <row r="43" spans="2:25" s="251" customFormat="1" ht="78" customHeight="1">
      <c r="B43" s="387" t="s">
        <v>285</v>
      </c>
      <c r="C43" s="388" t="s">
        <v>42</v>
      </c>
      <c r="D43" s="388" t="s">
        <v>111</v>
      </c>
      <c r="E43" s="388" t="s">
        <v>100</v>
      </c>
      <c r="F43" s="392" t="s">
        <v>286</v>
      </c>
      <c r="G43" s="392" t="s">
        <v>287</v>
      </c>
      <c r="H43" s="392" t="s">
        <v>288</v>
      </c>
      <c r="I43" s="392" t="s">
        <v>289</v>
      </c>
      <c r="J43" s="389" t="s">
        <v>115</v>
      </c>
      <c r="K43" s="389" t="s">
        <v>290</v>
      </c>
      <c r="L43" s="389" t="s">
        <v>291</v>
      </c>
      <c r="M43" s="389" t="s">
        <v>292</v>
      </c>
      <c r="N43" s="387">
        <v>5</v>
      </c>
      <c r="O43" s="389" t="s">
        <v>96</v>
      </c>
      <c r="P43" s="387">
        <v>0</v>
      </c>
      <c r="Q43" s="387">
        <v>5</v>
      </c>
      <c r="R43" s="387" t="s">
        <v>54</v>
      </c>
      <c r="S43" s="387" t="s">
        <v>54</v>
      </c>
      <c r="T43" s="389" t="s">
        <v>55</v>
      </c>
      <c r="U43" s="389" t="s">
        <v>55</v>
      </c>
      <c r="V43" s="389" t="s">
        <v>55</v>
      </c>
      <c r="W43" s="389" t="s">
        <v>55</v>
      </c>
      <c r="X43" s="391">
        <v>0</v>
      </c>
      <c r="Y43" s="393" t="s">
        <v>293</v>
      </c>
    </row>
    <row r="44" spans="2:25" s="251" customFormat="1" ht="78" customHeight="1">
      <c r="B44" s="387" t="s">
        <v>294</v>
      </c>
      <c r="C44" s="388" t="s">
        <v>42</v>
      </c>
      <c r="D44" s="388" t="s">
        <v>111</v>
      </c>
      <c r="E44" s="388" t="s">
        <v>100</v>
      </c>
      <c r="F44" s="392" t="s">
        <v>286</v>
      </c>
      <c r="G44" s="392" t="s">
        <v>287</v>
      </c>
      <c r="H44" s="392" t="s">
        <v>288</v>
      </c>
      <c r="I44" s="392" t="s">
        <v>289</v>
      </c>
      <c r="J44" s="392" t="s">
        <v>250</v>
      </c>
      <c r="K44" s="389" t="s">
        <v>295</v>
      </c>
      <c r="L44" s="389" t="s">
        <v>296</v>
      </c>
      <c r="M44" s="389" t="s">
        <v>297</v>
      </c>
      <c r="N44" s="387">
        <v>100</v>
      </c>
      <c r="O44" s="389" t="s">
        <v>65</v>
      </c>
      <c r="P44" s="387">
        <v>20</v>
      </c>
      <c r="Q44" s="387">
        <v>100</v>
      </c>
      <c r="R44" s="387" t="s">
        <v>54</v>
      </c>
      <c r="S44" s="387" t="s">
        <v>54</v>
      </c>
      <c r="T44" s="389" t="s">
        <v>55</v>
      </c>
      <c r="U44" s="389" t="s">
        <v>55</v>
      </c>
      <c r="V44" s="389" t="s">
        <v>55</v>
      </c>
      <c r="W44" s="389" t="s">
        <v>55</v>
      </c>
      <c r="X44" s="391">
        <v>20</v>
      </c>
      <c r="Y44" s="393" t="s">
        <v>298</v>
      </c>
    </row>
    <row r="45" spans="2:25" s="251" customFormat="1" ht="78" customHeight="1">
      <c r="B45" s="387" t="s">
        <v>299</v>
      </c>
      <c r="C45" s="388" t="s">
        <v>42</v>
      </c>
      <c r="D45" s="388" t="s">
        <v>111</v>
      </c>
      <c r="E45" s="388" t="s">
        <v>100</v>
      </c>
      <c r="F45" s="392" t="s">
        <v>286</v>
      </c>
      <c r="G45" s="392" t="s">
        <v>287</v>
      </c>
      <c r="H45" s="392" t="s">
        <v>288</v>
      </c>
      <c r="I45" s="392" t="s">
        <v>289</v>
      </c>
      <c r="J45" s="389" t="s">
        <v>115</v>
      </c>
      <c r="K45" s="389" t="s">
        <v>300</v>
      </c>
      <c r="L45" s="389" t="s">
        <v>301</v>
      </c>
      <c r="M45" s="389" t="s">
        <v>302</v>
      </c>
      <c r="N45" s="387">
        <v>17</v>
      </c>
      <c r="O45" s="389" t="s">
        <v>96</v>
      </c>
      <c r="P45" s="387">
        <v>0</v>
      </c>
      <c r="Q45" s="387">
        <v>17</v>
      </c>
      <c r="R45" s="387" t="s">
        <v>54</v>
      </c>
      <c r="S45" s="387" t="s">
        <v>54</v>
      </c>
      <c r="T45" s="389" t="s">
        <v>55</v>
      </c>
      <c r="U45" s="389" t="s">
        <v>55</v>
      </c>
      <c r="V45" s="389" t="s">
        <v>55</v>
      </c>
      <c r="W45" s="389" t="s">
        <v>55</v>
      </c>
      <c r="X45" s="391">
        <v>0</v>
      </c>
      <c r="Y45" s="393" t="s">
        <v>293</v>
      </c>
    </row>
    <row r="46" spans="2:25" s="251" customFormat="1" ht="78" customHeight="1">
      <c r="B46" s="387" t="s">
        <v>303</v>
      </c>
      <c r="C46" s="388" t="s">
        <v>42</v>
      </c>
      <c r="D46" s="388" t="s">
        <v>111</v>
      </c>
      <c r="E46" s="388" t="s">
        <v>100</v>
      </c>
      <c r="F46" s="392" t="s">
        <v>304</v>
      </c>
      <c r="G46" s="392" t="s">
        <v>305</v>
      </c>
      <c r="H46" s="392" t="s">
        <v>306</v>
      </c>
      <c r="I46" s="392" t="s">
        <v>307</v>
      </c>
      <c r="J46" s="389" t="s">
        <v>115</v>
      </c>
      <c r="K46" s="389" t="s">
        <v>308</v>
      </c>
      <c r="L46" s="389" t="s">
        <v>309</v>
      </c>
      <c r="M46" s="389" t="s">
        <v>310</v>
      </c>
      <c r="N46" s="387">
        <v>1</v>
      </c>
      <c r="O46" s="389" t="s">
        <v>96</v>
      </c>
      <c r="P46" s="387">
        <v>0</v>
      </c>
      <c r="Q46" s="387">
        <v>1</v>
      </c>
      <c r="R46" s="390" t="s">
        <v>54</v>
      </c>
      <c r="S46" s="390" t="s">
        <v>54</v>
      </c>
      <c r="T46" s="389" t="s">
        <v>55</v>
      </c>
      <c r="U46" s="389" t="s">
        <v>55</v>
      </c>
      <c r="V46" s="389" t="s">
        <v>55</v>
      </c>
      <c r="W46" s="389" t="s">
        <v>55</v>
      </c>
      <c r="X46" s="258">
        <v>0</v>
      </c>
      <c r="Y46" s="393" t="s">
        <v>311</v>
      </c>
    </row>
    <row r="47" spans="2:25" s="251" customFormat="1" ht="78" customHeight="1">
      <c r="B47" s="387" t="s">
        <v>312</v>
      </c>
      <c r="C47" s="388" t="s">
        <v>42</v>
      </c>
      <c r="D47" s="388" t="s">
        <v>111</v>
      </c>
      <c r="E47" s="388" t="s">
        <v>100</v>
      </c>
      <c r="F47" s="259" t="s">
        <v>304</v>
      </c>
      <c r="G47" s="389" t="s">
        <v>305</v>
      </c>
      <c r="H47" s="260" t="s">
        <v>306</v>
      </c>
      <c r="I47" s="260" t="s">
        <v>307</v>
      </c>
      <c r="J47" s="389" t="s">
        <v>155</v>
      </c>
      <c r="K47" s="259" t="s">
        <v>313</v>
      </c>
      <c r="L47" s="260" t="s">
        <v>314</v>
      </c>
      <c r="M47" s="261" t="s">
        <v>315</v>
      </c>
      <c r="N47" s="392">
        <v>300</v>
      </c>
      <c r="O47" s="259" t="s">
        <v>96</v>
      </c>
      <c r="P47" s="389">
        <v>0</v>
      </c>
      <c r="Q47" s="260">
        <v>300</v>
      </c>
      <c r="R47" s="390" t="s">
        <v>54</v>
      </c>
      <c r="S47" s="390" t="s">
        <v>54</v>
      </c>
      <c r="T47" s="389" t="s">
        <v>55</v>
      </c>
      <c r="U47" s="389" t="s">
        <v>55</v>
      </c>
      <c r="V47" s="389" t="s">
        <v>55</v>
      </c>
      <c r="W47" s="389" t="s">
        <v>55</v>
      </c>
      <c r="X47" s="258">
        <v>0</v>
      </c>
      <c r="Y47" s="393" t="s">
        <v>316</v>
      </c>
    </row>
    <row r="48" spans="2:25" s="251" customFormat="1" ht="78" customHeight="1">
      <c r="B48" s="387" t="s">
        <v>317</v>
      </c>
      <c r="C48" s="388" t="s">
        <v>42</v>
      </c>
      <c r="D48" s="388" t="s">
        <v>111</v>
      </c>
      <c r="E48" s="388" t="s">
        <v>100</v>
      </c>
      <c r="F48" s="259" t="s">
        <v>304</v>
      </c>
      <c r="G48" s="389" t="s">
        <v>305</v>
      </c>
      <c r="H48" s="260" t="s">
        <v>306</v>
      </c>
      <c r="I48" s="260" t="s">
        <v>307</v>
      </c>
      <c r="J48" s="389" t="s">
        <v>274</v>
      </c>
      <c r="K48" s="259" t="s">
        <v>318</v>
      </c>
      <c r="L48" s="260" t="s">
        <v>319</v>
      </c>
      <c r="M48" s="261" t="s">
        <v>320</v>
      </c>
      <c r="N48" s="392">
        <v>53</v>
      </c>
      <c r="O48" s="259" t="s">
        <v>96</v>
      </c>
      <c r="P48" s="389">
        <v>0</v>
      </c>
      <c r="Q48" s="260">
        <v>53</v>
      </c>
      <c r="R48" s="390" t="s">
        <v>54</v>
      </c>
      <c r="S48" s="390" t="s">
        <v>54</v>
      </c>
      <c r="T48" s="389" t="s">
        <v>55</v>
      </c>
      <c r="U48" s="389" t="s">
        <v>55</v>
      </c>
      <c r="V48" s="389" t="s">
        <v>55</v>
      </c>
      <c r="W48" s="389" t="s">
        <v>55</v>
      </c>
      <c r="X48" s="262">
        <v>0</v>
      </c>
      <c r="Y48" s="393" t="s">
        <v>321</v>
      </c>
    </row>
    <row r="49" spans="2:25" s="251" customFormat="1" ht="78" customHeight="1">
      <c r="B49" s="387" t="s">
        <v>322</v>
      </c>
      <c r="C49" s="388" t="s">
        <v>42</v>
      </c>
      <c r="D49" s="388" t="s">
        <v>111</v>
      </c>
      <c r="E49" s="388" t="s">
        <v>100</v>
      </c>
      <c r="F49" s="259" t="s">
        <v>304</v>
      </c>
      <c r="G49" s="389" t="s">
        <v>305</v>
      </c>
      <c r="H49" s="260" t="s">
        <v>306</v>
      </c>
      <c r="I49" s="260" t="s">
        <v>307</v>
      </c>
      <c r="J49" s="389" t="s">
        <v>155</v>
      </c>
      <c r="K49" s="259" t="s">
        <v>323</v>
      </c>
      <c r="L49" s="260" t="s">
        <v>324</v>
      </c>
      <c r="M49" s="261" t="s">
        <v>325</v>
      </c>
      <c r="N49" s="392">
        <v>30</v>
      </c>
      <c r="O49" s="259" t="s">
        <v>96</v>
      </c>
      <c r="P49" s="389">
        <v>0</v>
      </c>
      <c r="Q49" s="260">
        <v>30</v>
      </c>
      <c r="R49" s="390" t="s">
        <v>54</v>
      </c>
      <c r="S49" s="390" t="s">
        <v>54</v>
      </c>
      <c r="T49" s="389" t="s">
        <v>55</v>
      </c>
      <c r="U49" s="389" t="s">
        <v>55</v>
      </c>
      <c r="V49" s="389" t="s">
        <v>55</v>
      </c>
      <c r="W49" s="389" t="s">
        <v>55</v>
      </c>
      <c r="X49" s="262">
        <v>0</v>
      </c>
      <c r="Y49" s="393" t="s">
        <v>326</v>
      </c>
    </row>
    <row r="50" spans="2:25" s="251" customFormat="1" ht="78" customHeight="1">
      <c r="B50" s="387" t="s">
        <v>327</v>
      </c>
      <c r="C50" s="388" t="s">
        <v>42</v>
      </c>
      <c r="D50" s="388" t="s">
        <v>111</v>
      </c>
      <c r="E50" s="388" t="s">
        <v>100</v>
      </c>
      <c r="F50" s="259" t="s">
        <v>304</v>
      </c>
      <c r="G50" s="389" t="s">
        <v>305</v>
      </c>
      <c r="H50" s="260" t="s">
        <v>306</v>
      </c>
      <c r="I50" s="260" t="s">
        <v>307</v>
      </c>
      <c r="J50" s="389" t="s">
        <v>155</v>
      </c>
      <c r="K50" s="259" t="s">
        <v>328</v>
      </c>
      <c r="L50" s="260" t="s">
        <v>329</v>
      </c>
      <c r="M50" s="261" t="s">
        <v>330</v>
      </c>
      <c r="N50" s="392">
        <v>800</v>
      </c>
      <c r="O50" s="259" t="s">
        <v>331</v>
      </c>
      <c r="P50" s="389">
        <v>0</v>
      </c>
      <c r="Q50" s="260">
        <v>800</v>
      </c>
      <c r="R50" s="390" t="s">
        <v>54</v>
      </c>
      <c r="S50" s="390" t="s">
        <v>54</v>
      </c>
      <c r="T50" s="389" t="s">
        <v>55</v>
      </c>
      <c r="U50" s="389" t="s">
        <v>55</v>
      </c>
      <c r="V50" s="389" t="s">
        <v>55</v>
      </c>
      <c r="W50" s="389" t="s">
        <v>55</v>
      </c>
      <c r="X50" s="258">
        <v>0</v>
      </c>
      <c r="Y50" s="314" t="s">
        <v>332</v>
      </c>
    </row>
    <row r="51" spans="2:25" s="251" customFormat="1" ht="78" customHeight="1">
      <c r="B51" s="387" t="s">
        <v>333</v>
      </c>
      <c r="C51" s="388" t="s">
        <v>42</v>
      </c>
      <c r="D51" s="388" t="s">
        <v>111</v>
      </c>
      <c r="E51" s="388" t="s">
        <v>334</v>
      </c>
      <c r="F51" s="259" t="s">
        <v>335</v>
      </c>
      <c r="G51" s="389" t="s">
        <v>305</v>
      </c>
      <c r="H51" s="392" t="s">
        <v>306</v>
      </c>
      <c r="I51" s="392" t="s">
        <v>336</v>
      </c>
      <c r="J51" s="389" t="s">
        <v>337</v>
      </c>
      <c r="K51" s="392" t="s">
        <v>338</v>
      </c>
      <c r="L51" s="392" t="s">
        <v>339</v>
      </c>
      <c r="M51" s="392" t="s">
        <v>340</v>
      </c>
      <c r="N51" s="260">
        <v>50000</v>
      </c>
      <c r="O51" s="260" t="s">
        <v>96</v>
      </c>
      <c r="P51" s="263">
        <v>25000</v>
      </c>
      <c r="Q51" s="260">
        <v>50000</v>
      </c>
      <c r="R51" s="390" t="s">
        <v>54</v>
      </c>
      <c r="S51" s="390" t="s">
        <v>54</v>
      </c>
      <c r="T51" s="389" t="s">
        <v>55</v>
      </c>
      <c r="U51" s="389" t="s">
        <v>55</v>
      </c>
      <c r="V51" s="389" t="s">
        <v>55</v>
      </c>
      <c r="W51" s="389" t="s">
        <v>55</v>
      </c>
      <c r="X51" s="391">
        <v>26000</v>
      </c>
      <c r="Y51" s="393" t="s">
        <v>341</v>
      </c>
    </row>
    <row r="52" spans="2:25" s="251" customFormat="1" ht="78" customHeight="1">
      <c r="B52" s="387" t="s">
        <v>342</v>
      </c>
      <c r="C52" s="388" t="s">
        <v>42</v>
      </c>
      <c r="D52" s="388" t="s">
        <v>111</v>
      </c>
      <c r="E52" s="388" t="s">
        <v>334</v>
      </c>
      <c r="F52" s="392" t="s">
        <v>335</v>
      </c>
      <c r="G52" s="389" t="s">
        <v>305</v>
      </c>
      <c r="H52" s="392" t="s">
        <v>306</v>
      </c>
      <c r="I52" s="392" t="s">
        <v>336</v>
      </c>
      <c r="J52" s="389" t="s">
        <v>155</v>
      </c>
      <c r="K52" s="392" t="s">
        <v>343</v>
      </c>
      <c r="L52" s="392" t="s">
        <v>344</v>
      </c>
      <c r="M52" s="392" t="s">
        <v>345</v>
      </c>
      <c r="N52" s="260">
        <v>1000</v>
      </c>
      <c r="O52" s="260" t="s">
        <v>96</v>
      </c>
      <c r="P52" s="263">
        <v>500</v>
      </c>
      <c r="Q52" s="263">
        <v>1000</v>
      </c>
      <c r="R52" s="390" t="s">
        <v>54</v>
      </c>
      <c r="S52" s="390" t="s">
        <v>54</v>
      </c>
      <c r="T52" s="389" t="s">
        <v>55</v>
      </c>
      <c r="U52" s="389" t="s">
        <v>55</v>
      </c>
      <c r="V52" s="389" t="s">
        <v>55</v>
      </c>
      <c r="W52" s="389" t="s">
        <v>55</v>
      </c>
      <c r="X52" s="391">
        <v>0</v>
      </c>
      <c r="Y52" s="297" t="s">
        <v>346</v>
      </c>
    </row>
    <row r="53" spans="2:25" s="251" customFormat="1" ht="78" customHeight="1">
      <c r="B53" s="387" t="s">
        <v>347</v>
      </c>
      <c r="C53" s="388" t="s">
        <v>42</v>
      </c>
      <c r="D53" s="388" t="s">
        <v>348</v>
      </c>
      <c r="E53" s="388" t="s">
        <v>44</v>
      </c>
      <c r="F53" s="387"/>
      <c r="G53" s="389" t="s">
        <v>59</v>
      </c>
      <c r="H53" s="389" t="s">
        <v>349</v>
      </c>
      <c r="I53" s="389" t="s">
        <v>48</v>
      </c>
      <c r="J53" s="389" t="s">
        <v>49</v>
      </c>
      <c r="K53" s="389" t="s">
        <v>350</v>
      </c>
      <c r="L53" s="389" t="s">
        <v>351</v>
      </c>
      <c r="M53" s="389" t="s">
        <v>352</v>
      </c>
      <c r="N53" s="389">
        <v>100</v>
      </c>
      <c r="O53" s="389" t="s">
        <v>53</v>
      </c>
      <c r="P53" s="253">
        <v>30</v>
      </c>
      <c r="Q53" s="253">
        <v>100</v>
      </c>
      <c r="R53" s="390" t="s">
        <v>54</v>
      </c>
      <c r="S53" s="390" t="s">
        <v>54</v>
      </c>
      <c r="T53" s="389" t="s">
        <v>55</v>
      </c>
      <c r="U53" s="389" t="s">
        <v>55</v>
      </c>
      <c r="V53" s="389" t="s">
        <v>55</v>
      </c>
      <c r="W53" s="389" t="s">
        <v>55</v>
      </c>
      <c r="X53" s="391">
        <v>0</v>
      </c>
      <c r="Y53" s="393" t="s">
        <v>353</v>
      </c>
    </row>
    <row r="54" spans="2:25" s="251" customFormat="1" ht="78" customHeight="1">
      <c r="B54" s="387" t="s">
        <v>354</v>
      </c>
      <c r="C54" s="388" t="s">
        <v>42</v>
      </c>
      <c r="D54" s="388" t="s">
        <v>355</v>
      </c>
      <c r="E54" s="388" t="s">
        <v>100</v>
      </c>
      <c r="F54" s="261" t="s">
        <v>356</v>
      </c>
      <c r="G54" s="261" t="s">
        <v>102</v>
      </c>
      <c r="H54" s="261" t="s">
        <v>103</v>
      </c>
      <c r="I54" s="261" t="s">
        <v>357</v>
      </c>
      <c r="J54" s="389" t="s">
        <v>250</v>
      </c>
      <c r="K54" s="260" t="s">
        <v>358</v>
      </c>
      <c r="L54" s="260" t="s">
        <v>359</v>
      </c>
      <c r="M54" s="260" t="s">
        <v>360</v>
      </c>
      <c r="N54" s="387">
        <v>19460</v>
      </c>
      <c r="O54" s="387" t="s">
        <v>331</v>
      </c>
      <c r="P54" s="387">
        <v>0</v>
      </c>
      <c r="Q54" s="387">
        <v>19460</v>
      </c>
      <c r="R54" s="390" t="s">
        <v>54</v>
      </c>
      <c r="S54" s="390" t="s">
        <v>54</v>
      </c>
      <c r="T54" s="389" t="s">
        <v>55</v>
      </c>
      <c r="U54" s="389" t="s">
        <v>55</v>
      </c>
      <c r="V54" s="389" t="s">
        <v>55</v>
      </c>
      <c r="W54" s="389" t="s">
        <v>55</v>
      </c>
      <c r="X54" s="391">
        <v>3</v>
      </c>
      <c r="Y54" s="393" t="s">
        <v>361</v>
      </c>
    </row>
    <row r="55" spans="2:25" s="251" customFormat="1" ht="78" customHeight="1">
      <c r="B55" s="387" t="s">
        <v>362</v>
      </c>
      <c r="C55" s="388" t="s">
        <v>42</v>
      </c>
      <c r="D55" s="388" t="s">
        <v>355</v>
      </c>
      <c r="E55" s="388" t="s">
        <v>100</v>
      </c>
      <c r="F55" s="389" t="s">
        <v>363</v>
      </c>
      <c r="G55" s="261" t="s">
        <v>102</v>
      </c>
      <c r="H55" s="261" t="s">
        <v>103</v>
      </c>
      <c r="I55" s="389" t="s">
        <v>364</v>
      </c>
      <c r="J55" s="389" t="s">
        <v>105</v>
      </c>
      <c r="K55" s="389" t="s">
        <v>365</v>
      </c>
      <c r="L55" s="389" t="s">
        <v>366</v>
      </c>
      <c r="M55" s="389" t="s">
        <v>367</v>
      </c>
      <c r="N55" s="389">
        <v>3</v>
      </c>
      <c r="O55" s="389" t="s">
        <v>96</v>
      </c>
      <c r="P55" s="387">
        <v>0</v>
      </c>
      <c r="Q55" s="389">
        <v>3</v>
      </c>
      <c r="R55" s="390" t="s">
        <v>54</v>
      </c>
      <c r="S55" s="390" t="s">
        <v>54</v>
      </c>
      <c r="T55" s="389" t="s">
        <v>55</v>
      </c>
      <c r="U55" s="389" t="s">
        <v>55</v>
      </c>
      <c r="V55" s="389" t="s">
        <v>55</v>
      </c>
      <c r="W55" s="389" t="s">
        <v>55</v>
      </c>
      <c r="X55" s="391">
        <v>0</v>
      </c>
      <c r="Y55" s="393" t="s">
        <v>368</v>
      </c>
    </row>
    <row r="56" spans="2:25" s="251" customFormat="1" ht="78" customHeight="1">
      <c r="B56" s="387" t="s">
        <v>369</v>
      </c>
      <c r="C56" s="388" t="s">
        <v>42</v>
      </c>
      <c r="D56" s="388" t="s">
        <v>348</v>
      </c>
      <c r="E56" s="388" t="s">
        <v>44</v>
      </c>
      <c r="F56" s="389" t="s">
        <v>370</v>
      </c>
      <c r="G56" s="389" t="s">
        <v>46</v>
      </c>
      <c r="H56" s="389" t="s">
        <v>371</v>
      </c>
      <c r="I56" s="389" t="s">
        <v>48</v>
      </c>
      <c r="J56" s="389" t="s">
        <v>200</v>
      </c>
      <c r="K56" s="389" t="s">
        <v>372</v>
      </c>
      <c r="L56" s="389" t="s">
        <v>373</v>
      </c>
      <c r="M56" s="389" t="s">
        <v>374</v>
      </c>
      <c r="N56" s="264">
        <v>1</v>
      </c>
      <c r="O56" s="389" t="s">
        <v>53</v>
      </c>
      <c r="P56" s="389">
        <v>50</v>
      </c>
      <c r="Q56" s="389">
        <v>100</v>
      </c>
      <c r="R56" s="390" t="s">
        <v>54</v>
      </c>
      <c r="S56" s="390" t="s">
        <v>54</v>
      </c>
      <c r="T56" s="389" t="s">
        <v>55</v>
      </c>
      <c r="U56" s="389" t="s">
        <v>55</v>
      </c>
      <c r="V56" s="249">
        <v>8</v>
      </c>
      <c r="W56" s="249">
        <v>9</v>
      </c>
      <c r="X56" s="249">
        <v>89</v>
      </c>
      <c r="Y56" s="393" t="s">
        <v>375</v>
      </c>
    </row>
    <row r="57" spans="2:25" s="251" customFormat="1" ht="78" customHeight="1">
      <c r="B57" s="387" t="s">
        <v>376</v>
      </c>
      <c r="C57" s="388" t="s">
        <v>42</v>
      </c>
      <c r="D57" s="388" t="s">
        <v>348</v>
      </c>
      <c r="E57" s="388" t="s">
        <v>44</v>
      </c>
      <c r="F57" s="389" t="s">
        <v>377</v>
      </c>
      <c r="G57" s="389" t="s">
        <v>59</v>
      </c>
      <c r="H57" s="389" t="s">
        <v>378</v>
      </c>
      <c r="I57" s="389" t="s">
        <v>48</v>
      </c>
      <c r="J57" s="389" t="s">
        <v>200</v>
      </c>
      <c r="K57" s="389" t="s">
        <v>379</v>
      </c>
      <c r="L57" s="389" t="s">
        <v>380</v>
      </c>
      <c r="M57" s="389" t="s">
        <v>381</v>
      </c>
      <c r="N57" s="389">
        <v>5</v>
      </c>
      <c r="O57" s="389" t="s">
        <v>96</v>
      </c>
      <c r="P57" s="389">
        <v>3</v>
      </c>
      <c r="Q57" s="389">
        <v>5</v>
      </c>
      <c r="R57" s="390" t="s">
        <v>54</v>
      </c>
      <c r="S57" s="390" t="s">
        <v>54</v>
      </c>
      <c r="T57" s="389" t="s">
        <v>55</v>
      </c>
      <c r="U57" s="389" t="s">
        <v>55</v>
      </c>
      <c r="V57" s="389" t="s">
        <v>55</v>
      </c>
      <c r="W57" s="389" t="s">
        <v>55</v>
      </c>
      <c r="X57" s="391">
        <v>1</v>
      </c>
      <c r="Y57" s="393" t="s">
        <v>382</v>
      </c>
    </row>
    <row r="58" spans="2:25" s="251" customFormat="1" ht="78" customHeight="1">
      <c r="B58" s="387" t="s">
        <v>383</v>
      </c>
      <c r="C58" s="388" t="s">
        <v>42</v>
      </c>
      <c r="D58" s="388" t="s">
        <v>348</v>
      </c>
      <c r="E58" s="388" t="s">
        <v>44</v>
      </c>
      <c r="F58" s="389" t="s">
        <v>377</v>
      </c>
      <c r="G58" s="389" t="s">
        <v>59</v>
      </c>
      <c r="H58" s="389" t="s">
        <v>378</v>
      </c>
      <c r="I58" s="389" t="s">
        <v>48</v>
      </c>
      <c r="J58" s="389" t="s">
        <v>75</v>
      </c>
      <c r="K58" s="389" t="s">
        <v>384</v>
      </c>
      <c r="L58" s="389" t="s">
        <v>385</v>
      </c>
      <c r="M58" s="389" t="s">
        <v>386</v>
      </c>
      <c r="N58" s="389">
        <v>7</v>
      </c>
      <c r="O58" s="389" t="s">
        <v>96</v>
      </c>
      <c r="P58" s="389">
        <v>4</v>
      </c>
      <c r="Q58" s="389">
        <v>7</v>
      </c>
      <c r="R58" s="390" t="s">
        <v>54</v>
      </c>
      <c r="S58" s="390" t="s">
        <v>54</v>
      </c>
      <c r="T58" s="389" t="s">
        <v>55</v>
      </c>
      <c r="U58" s="389" t="s">
        <v>55</v>
      </c>
      <c r="V58" s="389" t="s">
        <v>55</v>
      </c>
      <c r="W58" s="389" t="s">
        <v>55</v>
      </c>
      <c r="X58" s="391">
        <v>3</v>
      </c>
      <c r="Y58" s="393" t="s">
        <v>387</v>
      </c>
    </row>
    <row r="59" spans="2:25" s="251" customFormat="1" ht="99.75" customHeight="1">
      <c r="B59" s="387" t="s">
        <v>388</v>
      </c>
      <c r="C59" s="388" t="s">
        <v>389</v>
      </c>
      <c r="D59" s="388" t="s">
        <v>390</v>
      </c>
      <c r="E59" s="388" t="s">
        <v>100</v>
      </c>
      <c r="F59" s="389" t="s">
        <v>391</v>
      </c>
      <c r="G59" s="389" t="s">
        <v>392</v>
      </c>
      <c r="H59" s="389" t="s">
        <v>393</v>
      </c>
      <c r="I59" s="389" t="s">
        <v>394</v>
      </c>
      <c r="J59" s="389" t="s">
        <v>395</v>
      </c>
      <c r="K59" s="261" t="s">
        <v>396</v>
      </c>
      <c r="L59" s="392" t="s">
        <v>397</v>
      </c>
      <c r="M59" s="392" t="s">
        <v>398</v>
      </c>
      <c r="N59" s="265">
        <v>12500</v>
      </c>
      <c r="O59" s="389" t="s">
        <v>96</v>
      </c>
      <c r="P59" s="387">
        <v>6500</v>
      </c>
      <c r="Q59" s="387">
        <v>12500</v>
      </c>
      <c r="R59" s="390" t="s">
        <v>54</v>
      </c>
      <c r="S59" s="390" t="s">
        <v>54</v>
      </c>
      <c r="T59" s="389" t="s">
        <v>55</v>
      </c>
      <c r="U59" s="304" t="s">
        <v>55</v>
      </c>
      <c r="V59" s="389" t="s">
        <v>55</v>
      </c>
      <c r="W59" s="389" t="s">
        <v>55</v>
      </c>
      <c r="X59" s="305">
        <v>2175</v>
      </c>
      <c r="Y59" s="393" t="s">
        <v>399</v>
      </c>
    </row>
    <row r="60" spans="2:25" s="251" customFormat="1" ht="78" customHeight="1">
      <c r="B60" s="387" t="s">
        <v>400</v>
      </c>
      <c r="C60" s="388" t="s">
        <v>389</v>
      </c>
      <c r="D60" s="388" t="s">
        <v>390</v>
      </c>
      <c r="E60" s="388" t="s">
        <v>100</v>
      </c>
      <c r="F60" s="389" t="s">
        <v>391</v>
      </c>
      <c r="G60" s="389" t="s">
        <v>392</v>
      </c>
      <c r="H60" s="389" t="s">
        <v>393</v>
      </c>
      <c r="I60" s="389" t="s">
        <v>394</v>
      </c>
      <c r="J60" s="389" t="s">
        <v>250</v>
      </c>
      <c r="K60" s="389" t="s">
        <v>401</v>
      </c>
      <c r="L60" s="389" t="s">
        <v>402</v>
      </c>
      <c r="M60" s="389" t="s">
        <v>403</v>
      </c>
      <c r="N60" s="266">
        <v>7200</v>
      </c>
      <c r="O60" s="389" t="s">
        <v>96</v>
      </c>
      <c r="P60" s="387">
        <v>2700</v>
      </c>
      <c r="Q60" s="387">
        <v>7200</v>
      </c>
      <c r="R60" s="390" t="s">
        <v>54</v>
      </c>
      <c r="S60" s="390" t="s">
        <v>54</v>
      </c>
      <c r="T60" s="389" t="s">
        <v>55</v>
      </c>
      <c r="U60" s="304" t="s">
        <v>55</v>
      </c>
      <c r="V60" s="389" t="s">
        <v>55</v>
      </c>
      <c r="W60" s="389" t="s">
        <v>55</v>
      </c>
      <c r="X60" s="391">
        <v>947</v>
      </c>
      <c r="Y60" s="393" t="s">
        <v>404</v>
      </c>
    </row>
    <row r="61" spans="2:25" s="251" customFormat="1" ht="78" customHeight="1">
      <c r="B61" s="387" t="s">
        <v>405</v>
      </c>
      <c r="C61" s="388" t="s">
        <v>389</v>
      </c>
      <c r="D61" s="388" t="s">
        <v>390</v>
      </c>
      <c r="E61" s="388" t="s">
        <v>100</v>
      </c>
      <c r="F61" s="389" t="s">
        <v>391</v>
      </c>
      <c r="G61" s="389" t="s">
        <v>392</v>
      </c>
      <c r="H61" s="389" t="s">
        <v>393</v>
      </c>
      <c r="I61" s="389" t="s">
        <v>394</v>
      </c>
      <c r="J61" s="389" t="s">
        <v>250</v>
      </c>
      <c r="K61" s="389" t="s">
        <v>406</v>
      </c>
      <c r="L61" s="389" t="s">
        <v>407</v>
      </c>
      <c r="M61" s="389" t="s">
        <v>408</v>
      </c>
      <c r="N61" s="266">
        <v>4000</v>
      </c>
      <c r="O61" s="389" t="s">
        <v>96</v>
      </c>
      <c r="P61" s="387">
        <v>2000</v>
      </c>
      <c r="Q61" s="387">
        <v>4000</v>
      </c>
      <c r="R61" s="390" t="s">
        <v>54</v>
      </c>
      <c r="S61" s="390" t="s">
        <v>54</v>
      </c>
      <c r="T61" s="389" t="s">
        <v>55</v>
      </c>
      <c r="U61" s="304" t="s">
        <v>55</v>
      </c>
      <c r="V61" s="389" t="s">
        <v>55</v>
      </c>
      <c r="W61" s="389" t="s">
        <v>55</v>
      </c>
      <c r="X61" s="307">
        <v>2175</v>
      </c>
      <c r="Y61" s="393" t="s">
        <v>409</v>
      </c>
    </row>
    <row r="62" spans="2:25" s="251" customFormat="1" ht="120" customHeight="1">
      <c r="B62" s="387" t="s">
        <v>410</v>
      </c>
      <c r="C62" s="388" t="s">
        <v>389</v>
      </c>
      <c r="D62" s="388" t="s">
        <v>390</v>
      </c>
      <c r="E62" s="388" t="s">
        <v>100</v>
      </c>
      <c r="F62" s="389" t="s">
        <v>391</v>
      </c>
      <c r="G62" s="389" t="s">
        <v>392</v>
      </c>
      <c r="H62" s="389" t="s">
        <v>393</v>
      </c>
      <c r="I62" s="389" t="s">
        <v>394</v>
      </c>
      <c r="J62" s="389" t="s">
        <v>250</v>
      </c>
      <c r="K62" s="389" t="s">
        <v>411</v>
      </c>
      <c r="L62" s="389" t="s">
        <v>412</v>
      </c>
      <c r="M62" s="389" t="s">
        <v>413</v>
      </c>
      <c r="N62" s="266">
        <v>3800</v>
      </c>
      <c r="O62" s="389" t="s">
        <v>96</v>
      </c>
      <c r="P62" s="387">
        <v>1900</v>
      </c>
      <c r="Q62" s="387">
        <v>3800</v>
      </c>
      <c r="R62" s="390" t="s">
        <v>54</v>
      </c>
      <c r="S62" s="390" t="s">
        <v>54</v>
      </c>
      <c r="T62" s="389" t="s">
        <v>55</v>
      </c>
      <c r="U62" s="304" t="s">
        <v>55</v>
      </c>
      <c r="V62" s="389" t="s">
        <v>55</v>
      </c>
      <c r="W62" s="389" t="s">
        <v>55</v>
      </c>
      <c r="X62" s="381">
        <v>1247</v>
      </c>
      <c r="Y62" s="306" t="s">
        <v>414</v>
      </c>
    </row>
    <row r="63" spans="2:25" s="251" customFormat="1" ht="126.75" customHeight="1">
      <c r="B63" s="387" t="s">
        <v>415</v>
      </c>
      <c r="C63" s="388" t="s">
        <v>389</v>
      </c>
      <c r="D63" s="388" t="s">
        <v>390</v>
      </c>
      <c r="E63" s="388" t="s">
        <v>100</v>
      </c>
      <c r="F63" s="389" t="s">
        <v>391</v>
      </c>
      <c r="G63" s="389" t="s">
        <v>392</v>
      </c>
      <c r="H63" s="389" t="s">
        <v>393</v>
      </c>
      <c r="I63" s="389" t="s">
        <v>394</v>
      </c>
      <c r="J63" s="389" t="s">
        <v>200</v>
      </c>
      <c r="K63" s="389" t="s">
        <v>416</v>
      </c>
      <c r="L63" s="389" t="s">
        <v>417</v>
      </c>
      <c r="M63" s="389" t="s">
        <v>418</v>
      </c>
      <c r="N63" s="387">
        <v>7</v>
      </c>
      <c r="O63" s="389" t="s">
        <v>96</v>
      </c>
      <c r="P63" s="387">
        <v>0</v>
      </c>
      <c r="Q63" s="387">
        <v>7</v>
      </c>
      <c r="R63" s="390" t="s">
        <v>54</v>
      </c>
      <c r="S63" s="390" t="s">
        <v>54</v>
      </c>
      <c r="T63" s="389" t="s">
        <v>55</v>
      </c>
      <c r="U63" s="304" t="s">
        <v>55</v>
      </c>
      <c r="V63" s="389" t="s">
        <v>55</v>
      </c>
      <c r="W63" s="389" t="s">
        <v>55</v>
      </c>
      <c r="X63" s="308">
        <v>0</v>
      </c>
      <c r="Y63" s="315" t="s">
        <v>419</v>
      </c>
    </row>
    <row r="64" spans="2:25" s="251" customFormat="1" ht="187.5" customHeight="1">
      <c r="B64" s="387" t="s">
        <v>420</v>
      </c>
      <c r="C64" s="388" t="s">
        <v>389</v>
      </c>
      <c r="D64" s="388" t="s">
        <v>390</v>
      </c>
      <c r="E64" s="388" t="s">
        <v>100</v>
      </c>
      <c r="F64" s="389" t="s">
        <v>391</v>
      </c>
      <c r="G64" s="389" t="s">
        <v>392</v>
      </c>
      <c r="H64" s="389" t="s">
        <v>393</v>
      </c>
      <c r="I64" s="389" t="s">
        <v>394</v>
      </c>
      <c r="J64" s="389" t="s">
        <v>250</v>
      </c>
      <c r="K64" s="389" t="s">
        <v>421</v>
      </c>
      <c r="L64" s="389" t="s">
        <v>422</v>
      </c>
      <c r="M64" s="389" t="s">
        <v>423</v>
      </c>
      <c r="N64" s="387">
        <v>1</v>
      </c>
      <c r="O64" s="389" t="s">
        <v>96</v>
      </c>
      <c r="P64" s="387">
        <v>0</v>
      </c>
      <c r="Q64" s="387">
        <v>1</v>
      </c>
      <c r="R64" s="390" t="s">
        <v>54</v>
      </c>
      <c r="S64" s="390" t="s">
        <v>54</v>
      </c>
      <c r="T64" s="389" t="s">
        <v>55</v>
      </c>
      <c r="U64" s="304"/>
      <c r="V64" s="389" t="s">
        <v>55</v>
      </c>
      <c r="W64" s="389" t="s">
        <v>55</v>
      </c>
      <c r="X64" s="308">
        <v>0</v>
      </c>
      <c r="Y64" s="315" t="s">
        <v>424</v>
      </c>
    </row>
    <row r="65" spans="2:25" s="251" customFormat="1" ht="78" customHeight="1">
      <c r="B65" s="387" t="s">
        <v>425</v>
      </c>
      <c r="C65" s="388" t="s">
        <v>161</v>
      </c>
      <c r="D65" s="388" t="s">
        <v>162</v>
      </c>
      <c r="E65" s="388" t="s">
        <v>100</v>
      </c>
      <c r="F65" s="259" t="s">
        <v>426</v>
      </c>
      <c r="G65" s="389" t="s">
        <v>392</v>
      </c>
      <c r="H65" s="259" t="s">
        <v>393</v>
      </c>
      <c r="I65" s="259" t="s">
        <v>427</v>
      </c>
      <c r="J65" s="389" t="s">
        <v>200</v>
      </c>
      <c r="K65" s="389" t="s">
        <v>428</v>
      </c>
      <c r="L65" s="389" t="s">
        <v>429</v>
      </c>
      <c r="M65" s="389" t="s">
        <v>430</v>
      </c>
      <c r="N65" s="387">
        <v>1</v>
      </c>
      <c r="O65" s="389" t="s">
        <v>96</v>
      </c>
      <c r="P65" s="387">
        <v>0</v>
      </c>
      <c r="Q65" s="387">
        <v>1</v>
      </c>
      <c r="R65" s="390" t="s">
        <v>54</v>
      </c>
      <c r="S65" s="390" t="s">
        <v>54</v>
      </c>
      <c r="T65" s="389" t="s">
        <v>55</v>
      </c>
      <c r="U65" s="389" t="s">
        <v>55</v>
      </c>
      <c r="V65" s="389" t="s">
        <v>55</v>
      </c>
      <c r="W65" s="389" t="s">
        <v>55</v>
      </c>
      <c r="X65" s="308">
        <v>0</v>
      </c>
      <c r="Y65" s="393" t="s">
        <v>431</v>
      </c>
    </row>
    <row r="66" spans="2:25" s="251" customFormat="1" ht="78" customHeight="1">
      <c r="B66" s="387" t="s">
        <v>432</v>
      </c>
      <c r="C66" s="388" t="s">
        <v>42</v>
      </c>
      <c r="D66" s="388" t="s">
        <v>280</v>
      </c>
      <c r="E66" s="388" t="s">
        <v>433</v>
      </c>
      <c r="F66" s="389" t="s">
        <v>434</v>
      </c>
      <c r="G66" s="389" t="s">
        <v>392</v>
      </c>
      <c r="H66" s="389" t="s">
        <v>435</v>
      </c>
      <c r="I66" s="389" t="s">
        <v>436</v>
      </c>
      <c r="J66" s="389" t="s">
        <v>437</v>
      </c>
      <c r="K66" s="389" t="s">
        <v>438</v>
      </c>
      <c r="L66" s="389" t="s">
        <v>439</v>
      </c>
      <c r="M66" s="389" t="s">
        <v>440</v>
      </c>
      <c r="N66" s="387">
        <v>12</v>
      </c>
      <c r="O66" s="389" t="s">
        <v>96</v>
      </c>
      <c r="P66" s="387">
        <v>0</v>
      </c>
      <c r="Q66" s="387">
        <v>12</v>
      </c>
      <c r="R66" s="390" t="s">
        <v>54</v>
      </c>
      <c r="S66" s="390" t="s">
        <v>54</v>
      </c>
      <c r="T66" s="389" t="s">
        <v>55</v>
      </c>
      <c r="U66" s="389" t="s">
        <v>55</v>
      </c>
      <c r="V66" s="389" t="s">
        <v>55</v>
      </c>
      <c r="W66" s="389" t="s">
        <v>55</v>
      </c>
      <c r="X66" s="308">
        <v>0</v>
      </c>
      <c r="Y66" s="393" t="s">
        <v>441</v>
      </c>
    </row>
    <row r="67" spans="2:25" s="251" customFormat="1" ht="78" customHeight="1">
      <c r="B67" s="387" t="s">
        <v>442</v>
      </c>
      <c r="C67" s="388" t="s">
        <v>42</v>
      </c>
      <c r="D67" s="388" t="s">
        <v>280</v>
      </c>
      <c r="E67" s="388" t="s">
        <v>433</v>
      </c>
      <c r="F67" s="389" t="s">
        <v>434</v>
      </c>
      <c r="G67" s="389" t="s">
        <v>392</v>
      </c>
      <c r="H67" s="389" t="s">
        <v>435</v>
      </c>
      <c r="I67" s="389" t="s">
        <v>436</v>
      </c>
      <c r="J67" s="389" t="s">
        <v>437</v>
      </c>
      <c r="K67" s="389" t="s">
        <v>443</v>
      </c>
      <c r="L67" s="389" t="s">
        <v>444</v>
      </c>
      <c r="M67" s="389" t="s">
        <v>445</v>
      </c>
      <c r="N67" s="387">
        <v>5</v>
      </c>
      <c r="O67" s="389" t="s">
        <v>96</v>
      </c>
      <c r="P67" s="387">
        <v>0</v>
      </c>
      <c r="Q67" s="387">
        <v>5</v>
      </c>
      <c r="R67" s="390" t="s">
        <v>54</v>
      </c>
      <c r="S67" s="390" t="s">
        <v>54</v>
      </c>
      <c r="T67" s="389" t="s">
        <v>55</v>
      </c>
      <c r="U67" s="389" t="s">
        <v>55</v>
      </c>
      <c r="V67" s="389" t="s">
        <v>55</v>
      </c>
      <c r="W67" s="389" t="s">
        <v>55</v>
      </c>
      <c r="X67" s="308">
        <v>0</v>
      </c>
      <c r="Y67" s="393" t="s">
        <v>446</v>
      </c>
    </row>
    <row r="68" spans="2:25" s="251" customFormat="1" ht="78" customHeight="1">
      <c r="B68" s="387" t="s">
        <v>447</v>
      </c>
      <c r="C68" s="388" t="s">
        <v>42</v>
      </c>
      <c r="D68" s="388" t="s">
        <v>280</v>
      </c>
      <c r="E68" s="388" t="s">
        <v>448</v>
      </c>
      <c r="F68" s="389" t="s">
        <v>434</v>
      </c>
      <c r="G68" s="389" t="s">
        <v>392</v>
      </c>
      <c r="H68" s="389" t="s">
        <v>435</v>
      </c>
      <c r="I68" s="389" t="s">
        <v>436</v>
      </c>
      <c r="J68" s="389" t="s">
        <v>449</v>
      </c>
      <c r="K68" s="389" t="s">
        <v>450</v>
      </c>
      <c r="L68" s="389" t="s">
        <v>451</v>
      </c>
      <c r="M68" s="389" t="s">
        <v>452</v>
      </c>
      <c r="N68" s="387">
        <v>60</v>
      </c>
      <c r="O68" s="389" t="s">
        <v>96</v>
      </c>
      <c r="P68" s="387">
        <v>0</v>
      </c>
      <c r="Q68" s="387">
        <v>120</v>
      </c>
      <c r="R68" s="390" t="s">
        <v>54</v>
      </c>
      <c r="S68" s="390" t="s">
        <v>54</v>
      </c>
      <c r="T68" s="389" t="s">
        <v>55</v>
      </c>
      <c r="U68" s="389" t="s">
        <v>55</v>
      </c>
      <c r="V68" s="389" t="s">
        <v>55</v>
      </c>
      <c r="W68" s="389" t="s">
        <v>55</v>
      </c>
      <c r="X68" s="308">
        <v>0</v>
      </c>
      <c r="Y68" s="393" t="s">
        <v>453</v>
      </c>
    </row>
    <row r="69" spans="2:25" s="251" customFormat="1" ht="78" customHeight="1">
      <c r="B69" s="387" t="s">
        <v>454</v>
      </c>
      <c r="C69" s="388" t="s">
        <v>42</v>
      </c>
      <c r="D69" s="388" t="s">
        <v>280</v>
      </c>
      <c r="E69" s="388" t="s">
        <v>448</v>
      </c>
      <c r="F69" s="389" t="s">
        <v>434</v>
      </c>
      <c r="G69" s="389" t="s">
        <v>392</v>
      </c>
      <c r="H69" s="389" t="s">
        <v>435</v>
      </c>
      <c r="I69" s="389" t="s">
        <v>436</v>
      </c>
      <c r="J69" s="389" t="s">
        <v>449</v>
      </c>
      <c r="K69" s="389" t="s">
        <v>455</v>
      </c>
      <c r="L69" s="389" t="s">
        <v>456</v>
      </c>
      <c r="M69" s="389" t="s">
        <v>457</v>
      </c>
      <c r="N69" s="387">
        <v>60</v>
      </c>
      <c r="O69" s="389" t="s">
        <v>96</v>
      </c>
      <c r="P69" s="387">
        <v>0</v>
      </c>
      <c r="Q69" s="387">
        <v>120</v>
      </c>
      <c r="R69" s="390" t="s">
        <v>54</v>
      </c>
      <c r="S69" s="390" t="s">
        <v>54</v>
      </c>
      <c r="T69" s="389" t="s">
        <v>55</v>
      </c>
      <c r="U69" s="389" t="s">
        <v>55</v>
      </c>
      <c r="V69" s="389" t="s">
        <v>55</v>
      </c>
      <c r="W69" s="389" t="s">
        <v>55</v>
      </c>
      <c r="X69" s="308">
        <v>0</v>
      </c>
      <c r="Y69" s="393" t="s">
        <v>453</v>
      </c>
    </row>
    <row r="70" spans="2:25" s="251" customFormat="1" ht="78" customHeight="1">
      <c r="B70" s="387" t="s">
        <v>458</v>
      </c>
      <c r="C70" s="388" t="s">
        <v>42</v>
      </c>
      <c r="D70" s="388" t="s">
        <v>280</v>
      </c>
      <c r="E70" s="388" t="s">
        <v>459</v>
      </c>
      <c r="F70" s="389" t="s">
        <v>434</v>
      </c>
      <c r="G70" s="389" t="s">
        <v>392</v>
      </c>
      <c r="H70" s="389" t="s">
        <v>435</v>
      </c>
      <c r="I70" s="389" t="s">
        <v>460</v>
      </c>
      <c r="J70" s="389" t="s">
        <v>200</v>
      </c>
      <c r="K70" s="392" t="s">
        <v>461</v>
      </c>
      <c r="L70" s="392" t="s">
        <v>462</v>
      </c>
      <c r="M70" s="392" t="s">
        <v>463</v>
      </c>
      <c r="N70" s="392">
        <v>1</v>
      </c>
      <c r="O70" s="389" t="s">
        <v>96</v>
      </c>
      <c r="P70" s="387">
        <v>1</v>
      </c>
      <c r="Q70" s="387">
        <v>1</v>
      </c>
      <c r="R70" s="390" t="s">
        <v>54</v>
      </c>
      <c r="S70" s="390" t="s">
        <v>54</v>
      </c>
      <c r="T70" s="389" t="s">
        <v>55</v>
      </c>
      <c r="U70" s="389" t="s">
        <v>55</v>
      </c>
      <c r="V70" s="389" t="s">
        <v>55</v>
      </c>
      <c r="W70" s="389" t="s">
        <v>55</v>
      </c>
      <c r="X70" s="308">
        <v>0</v>
      </c>
      <c r="Y70" s="393" t="s">
        <v>464</v>
      </c>
    </row>
    <row r="71" spans="2:25" s="251" customFormat="1" ht="78" customHeight="1">
      <c r="B71" s="387" t="s">
        <v>465</v>
      </c>
      <c r="C71" s="388" t="s">
        <v>42</v>
      </c>
      <c r="D71" s="388" t="s">
        <v>280</v>
      </c>
      <c r="E71" s="388" t="s">
        <v>459</v>
      </c>
      <c r="F71" s="389" t="s">
        <v>434</v>
      </c>
      <c r="G71" s="389" t="s">
        <v>392</v>
      </c>
      <c r="H71" s="389" t="s">
        <v>435</v>
      </c>
      <c r="I71" s="389" t="s">
        <v>460</v>
      </c>
      <c r="J71" s="389" t="s">
        <v>200</v>
      </c>
      <c r="K71" s="392" t="s">
        <v>466</v>
      </c>
      <c r="L71" s="392" t="s">
        <v>467</v>
      </c>
      <c r="M71" s="392" t="s">
        <v>468</v>
      </c>
      <c r="N71" s="392">
        <v>1</v>
      </c>
      <c r="O71" s="389" t="s">
        <v>96</v>
      </c>
      <c r="P71" s="387">
        <v>0</v>
      </c>
      <c r="Q71" s="387">
        <v>1</v>
      </c>
      <c r="R71" s="390" t="s">
        <v>54</v>
      </c>
      <c r="S71" s="390" t="s">
        <v>54</v>
      </c>
      <c r="T71" s="389" t="s">
        <v>55</v>
      </c>
      <c r="U71" s="389" t="s">
        <v>55</v>
      </c>
      <c r="V71" s="389" t="s">
        <v>55</v>
      </c>
      <c r="W71" s="389" t="s">
        <v>55</v>
      </c>
      <c r="X71" s="308">
        <v>0</v>
      </c>
      <c r="Y71" s="393" t="s">
        <v>469</v>
      </c>
    </row>
    <row r="72" spans="2:25" s="251" customFormat="1" ht="122.25" customHeight="1">
      <c r="B72" s="387" t="s">
        <v>470</v>
      </c>
      <c r="C72" s="388" t="s">
        <v>42</v>
      </c>
      <c r="D72" s="388" t="s">
        <v>280</v>
      </c>
      <c r="E72" s="388" t="s">
        <v>459</v>
      </c>
      <c r="F72" s="389" t="s">
        <v>434</v>
      </c>
      <c r="G72" s="389" t="s">
        <v>392</v>
      </c>
      <c r="H72" s="389" t="s">
        <v>435</v>
      </c>
      <c r="I72" s="389" t="s">
        <v>460</v>
      </c>
      <c r="J72" s="389" t="s">
        <v>200</v>
      </c>
      <c r="K72" s="392" t="s">
        <v>471</v>
      </c>
      <c r="L72" s="392" t="s">
        <v>472</v>
      </c>
      <c r="M72" s="392" t="s">
        <v>473</v>
      </c>
      <c r="N72" s="392">
        <v>1</v>
      </c>
      <c r="O72" s="389" t="s">
        <v>96</v>
      </c>
      <c r="P72" s="387">
        <v>1</v>
      </c>
      <c r="Q72" s="387">
        <v>1</v>
      </c>
      <c r="R72" s="390" t="s">
        <v>54</v>
      </c>
      <c r="S72" s="390" t="s">
        <v>54</v>
      </c>
      <c r="T72" s="389" t="s">
        <v>55</v>
      </c>
      <c r="U72" s="389" t="s">
        <v>55</v>
      </c>
      <c r="V72" s="389" t="s">
        <v>55</v>
      </c>
      <c r="W72" s="389" t="s">
        <v>55</v>
      </c>
      <c r="X72" s="308">
        <v>0</v>
      </c>
      <c r="Y72" s="393" t="s">
        <v>474</v>
      </c>
    </row>
    <row r="73" spans="2:25" s="251" customFormat="1" ht="136.5" customHeight="1">
      <c r="B73" s="387" t="s">
        <v>475</v>
      </c>
      <c r="C73" s="388" t="s">
        <v>42</v>
      </c>
      <c r="D73" s="388" t="s">
        <v>280</v>
      </c>
      <c r="E73" s="388" t="s">
        <v>476</v>
      </c>
      <c r="F73" s="389" t="s">
        <v>434</v>
      </c>
      <c r="G73" s="389" t="s">
        <v>392</v>
      </c>
      <c r="H73" s="389" t="s">
        <v>435</v>
      </c>
      <c r="I73" s="389" t="s">
        <v>460</v>
      </c>
      <c r="J73" s="389" t="s">
        <v>274</v>
      </c>
      <c r="K73" s="392" t="s">
        <v>477</v>
      </c>
      <c r="L73" s="392" t="s">
        <v>478</v>
      </c>
      <c r="M73" s="392" t="s">
        <v>479</v>
      </c>
      <c r="N73" s="392">
        <v>1</v>
      </c>
      <c r="O73" s="389" t="s">
        <v>96</v>
      </c>
      <c r="P73" s="387">
        <v>0</v>
      </c>
      <c r="Q73" s="387">
        <v>1</v>
      </c>
      <c r="R73" s="390" t="s">
        <v>54</v>
      </c>
      <c r="S73" s="390" t="s">
        <v>54</v>
      </c>
      <c r="T73" s="389" t="s">
        <v>55</v>
      </c>
      <c r="U73" s="389" t="s">
        <v>55</v>
      </c>
      <c r="V73" s="389" t="s">
        <v>55</v>
      </c>
      <c r="W73" s="389" t="s">
        <v>55</v>
      </c>
      <c r="X73" s="308">
        <v>0</v>
      </c>
      <c r="Y73" s="393" t="s">
        <v>480</v>
      </c>
    </row>
    <row r="74" spans="2:25" s="251" customFormat="1" ht="78" customHeight="1">
      <c r="B74" s="387" t="s">
        <v>481</v>
      </c>
      <c r="C74" s="388" t="s">
        <v>42</v>
      </c>
      <c r="D74" s="388" t="s">
        <v>280</v>
      </c>
      <c r="E74" s="388" t="s">
        <v>482</v>
      </c>
      <c r="F74" s="389" t="s">
        <v>434</v>
      </c>
      <c r="G74" s="389" t="s">
        <v>392</v>
      </c>
      <c r="H74" s="389" t="s">
        <v>435</v>
      </c>
      <c r="I74" s="389" t="s">
        <v>460</v>
      </c>
      <c r="J74" s="389" t="s">
        <v>483</v>
      </c>
      <c r="K74" s="392" t="s">
        <v>484</v>
      </c>
      <c r="L74" s="392" t="s">
        <v>485</v>
      </c>
      <c r="M74" s="392" t="s">
        <v>486</v>
      </c>
      <c r="N74" s="392">
        <v>1</v>
      </c>
      <c r="O74" s="389" t="s">
        <v>96</v>
      </c>
      <c r="P74" s="387">
        <v>0</v>
      </c>
      <c r="Q74" s="387">
        <v>1</v>
      </c>
      <c r="R74" s="390" t="s">
        <v>54</v>
      </c>
      <c r="S74" s="390" t="s">
        <v>54</v>
      </c>
      <c r="T74" s="389" t="s">
        <v>55</v>
      </c>
      <c r="U74" s="389" t="s">
        <v>55</v>
      </c>
      <c r="V74" s="389" t="s">
        <v>55</v>
      </c>
      <c r="W74" s="389" t="s">
        <v>55</v>
      </c>
      <c r="X74" s="308">
        <v>0</v>
      </c>
      <c r="Y74" s="309" t="s">
        <v>487</v>
      </c>
    </row>
    <row r="75" spans="2:25" s="251" customFormat="1" ht="78" customHeight="1">
      <c r="B75" s="387" t="s">
        <v>488</v>
      </c>
      <c r="C75" s="388" t="s">
        <v>42</v>
      </c>
      <c r="D75" s="388" t="s">
        <v>280</v>
      </c>
      <c r="E75" s="388" t="s">
        <v>489</v>
      </c>
      <c r="F75" s="389" t="s">
        <v>434</v>
      </c>
      <c r="G75" s="389" t="s">
        <v>392</v>
      </c>
      <c r="H75" s="389" t="s">
        <v>435</v>
      </c>
      <c r="I75" s="389" t="s">
        <v>460</v>
      </c>
      <c r="J75" s="389" t="s">
        <v>274</v>
      </c>
      <c r="K75" s="392" t="s">
        <v>490</v>
      </c>
      <c r="L75" s="392" t="s">
        <v>491</v>
      </c>
      <c r="M75" s="392" t="s">
        <v>492</v>
      </c>
      <c r="N75" s="392">
        <v>30</v>
      </c>
      <c r="O75" s="389" t="s">
        <v>96</v>
      </c>
      <c r="P75" s="387">
        <v>30</v>
      </c>
      <c r="Q75" s="387">
        <v>30</v>
      </c>
      <c r="R75" s="390" t="s">
        <v>54</v>
      </c>
      <c r="S75" s="390" t="s">
        <v>54</v>
      </c>
      <c r="T75" s="389" t="s">
        <v>55</v>
      </c>
      <c r="U75" s="389" t="s">
        <v>55</v>
      </c>
      <c r="V75" s="389" t="s">
        <v>55</v>
      </c>
      <c r="W75" s="389" t="s">
        <v>55</v>
      </c>
      <c r="X75" s="308">
        <v>0</v>
      </c>
      <c r="Y75" s="393" t="s">
        <v>493</v>
      </c>
    </row>
    <row r="76" spans="2:25" s="251" customFormat="1" ht="78" customHeight="1">
      <c r="B76" s="387" t="s">
        <v>494</v>
      </c>
      <c r="C76" s="388" t="s">
        <v>42</v>
      </c>
      <c r="D76" s="388" t="s">
        <v>280</v>
      </c>
      <c r="E76" s="388" t="s">
        <v>495</v>
      </c>
      <c r="F76" s="389" t="s">
        <v>434</v>
      </c>
      <c r="G76" s="389" t="s">
        <v>392</v>
      </c>
      <c r="H76" s="389" t="s">
        <v>435</v>
      </c>
      <c r="I76" s="389" t="s">
        <v>460</v>
      </c>
      <c r="J76" s="389" t="s">
        <v>274</v>
      </c>
      <c r="K76" s="392" t="s">
        <v>496</v>
      </c>
      <c r="L76" s="392" t="s">
        <v>497</v>
      </c>
      <c r="M76" s="392" t="s">
        <v>498</v>
      </c>
      <c r="N76" s="392">
        <v>2</v>
      </c>
      <c r="O76" s="389" t="s">
        <v>96</v>
      </c>
      <c r="P76" s="387">
        <v>0</v>
      </c>
      <c r="Q76" s="387">
        <v>2</v>
      </c>
      <c r="R76" s="390" t="s">
        <v>54</v>
      </c>
      <c r="S76" s="390" t="s">
        <v>54</v>
      </c>
      <c r="T76" s="389" t="s">
        <v>55</v>
      </c>
      <c r="U76" s="389" t="s">
        <v>55</v>
      </c>
      <c r="V76" s="389" t="s">
        <v>55</v>
      </c>
      <c r="W76" s="389" t="s">
        <v>55</v>
      </c>
      <c r="X76" s="308">
        <v>0</v>
      </c>
      <c r="Y76" s="393" t="s">
        <v>499</v>
      </c>
    </row>
    <row r="77" spans="2:25" s="251" customFormat="1" ht="78" customHeight="1">
      <c r="B77" s="387" t="s">
        <v>500</v>
      </c>
      <c r="C77" s="388" t="s">
        <v>42</v>
      </c>
      <c r="D77" s="388" t="s">
        <v>280</v>
      </c>
      <c r="E77" s="388" t="s">
        <v>495</v>
      </c>
      <c r="F77" s="389" t="s">
        <v>434</v>
      </c>
      <c r="G77" s="389" t="s">
        <v>392</v>
      </c>
      <c r="H77" s="389" t="s">
        <v>435</v>
      </c>
      <c r="I77" s="389" t="s">
        <v>460</v>
      </c>
      <c r="J77" s="389" t="s">
        <v>274</v>
      </c>
      <c r="K77" s="392" t="s">
        <v>501</v>
      </c>
      <c r="L77" s="392" t="s">
        <v>502</v>
      </c>
      <c r="M77" s="392" t="s">
        <v>503</v>
      </c>
      <c r="N77" s="392">
        <v>3</v>
      </c>
      <c r="O77" s="389" t="s">
        <v>96</v>
      </c>
      <c r="P77" s="387">
        <v>0</v>
      </c>
      <c r="Q77" s="387">
        <v>3</v>
      </c>
      <c r="R77" s="390" t="s">
        <v>54</v>
      </c>
      <c r="S77" s="390" t="s">
        <v>54</v>
      </c>
      <c r="T77" s="389" t="s">
        <v>55</v>
      </c>
      <c r="U77" s="389" t="s">
        <v>55</v>
      </c>
      <c r="V77" s="389" t="s">
        <v>55</v>
      </c>
      <c r="W77" s="389" t="s">
        <v>55</v>
      </c>
      <c r="X77" s="308">
        <v>0</v>
      </c>
      <c r="Y77" s="393" t="s">
        <v>504</v>
      </c>
    </row>
    <row r="78" spans="2:25" s="251" customFormat="1" ht="78" customHeight="1">
      <c r="B78" s="387" t="s">
        <v>505</v>
      </c>
      <c r="C78" s="388" t="s">
        <v>42</v>
      </c>
      <c r="D78" s="388" t="s">
        <v>280</v>
      </c>
      <c r="E78" s="388" t="s">
        <v>495</v>
      </c>
      <c r="F78" s="389" t="s">
        <v>434</v>
      </c>
      <c r="G78" s="389" t="s">
        <v>392</v>
      </c>
      <c r="H78" s="389" t="s">
        <v>435</v>
      </c>
      <c r="I78" s="389" t="s">
        <v>460</v>
      </c>
      <c r="J78" s="389" t="s">
        <v>274</v>
      </c>
      <c r="K78" s="392" t="s">
        <v>506</v>
      </c>
      <c r="L78" s="392" t="s">
        <v>507</v>
      </c>
      <c r="M78" s="392" t="s">
        <v>508</v>
      </c>
      <c r="N78" s="392">
        <v>3</v>
      </c>
      <c r="O78" s="389" t="s">
        <v>96</v>
      </c>
      <c r="P78" s="387">
        <v>0</v>
      </c>
      <c r="Q78" s="387">
        <v>3</v>
      </c>
      <c r="R78" s="390" t="s">
        <v>54</v>
      </c>
      <c r="S78" s="390" t="s">
        <v>54</v>
      </c>
      <c r="T78" s="389" t="s">
        <v>55</v>
      </c>
      <c r="U78" s="389" t="s">
        <v>55</v>
      </c>
      <c r="V78" s="389" t="s">
        <v>55</v>
      </c>
      <c r="W78" s="389" t="s">
        <v>55</v>
      </c>
      <c r="X78" s="308">
        <v>0</v>
      </c>
      <c r="Y78" s="393" t="s">
        <v>509</v>
      </c>
    </row>
    <row r="79" spans="2:25" s="251" customFormat="1" ht="78" customHeight="1">
      <c r="B79" s="387" t="s">
        <v>510</v>
      </c>
      <c r="C79" s="388" t="s">
        <v>161</v>
      </c>
      <c r="D79" s="388" t="s">
        <v>162</v>
      </c>
      <c r="E79" s="388" t="s">
        <v>100</v>
      </c>
      <c r="F79" s="389" t="s">
        <v>511</v>
      </c>
      <c r="G79" s="389" t="s">
        <v>392</v>
      </c>
      <c r="H79" s="389" t="s">
        <v>435</v>
      </c>
      <c r="I79" s="389" t="s">
        <v>512</v>
      </c>
      <c r="J79" s="389" t="s">
        <v>513</v>
      </c>
      <c r="K79" s="389" t="s">
        <v>514</v>
      </c>
      <c r="L79" s="389" t="s">
        <v>515</v>
      </c>
      <c r="M79" s="389" t="s">
        <v>516</v>
      </c>
      <c r="N79" s="387">
        <v>2520</v>
      </c>
      <c r="O79" s="389" t="s">
        <v>96</v>
      </c>
      <c r="P79" s="387">
        <v>0</v>
      </c>
      <c r="Q79" s="387">
        <v>2520</v>
      </c>
      <c r="R79" s="390" t="s">
        <v>54</v>
      </c>
      <c r="S79" s="390" t="s">
        <v>54</v>
      </c>
      <c r="T79" s="389" t="s">
        <v>55</v>
      </c>
      <c r="U79" s="389" t="s">
        <v>55</v>
      </c>
      <c r="V79" s="389" t="s">
        <v>55</v>
      </c>
      <c r="W79" s="389" t="s">
        <v>55</v>
      </c>
      <c r="X79" s="308">
        <v>0</v>
      </c>
      <c r="Y79" s="393" t="s">
        <v>517</v>
      </c>
    </row>
    <row r="80" spans="2:25" s="251" customFormat="1" ht="78" customHeight="1">
      <c r="B80" s="387" t="s">
        <v>518</v>
      </c>
      <c r="C80" s="388" t="s">
        <v>42</v>
      </c>
      <c r="D80" s="388" t="s">
        <v>280</v>
      </c>
      <c r="E80" s="388" t="s">
        <v>100</v>
      </c>
      <c r="F80" s="389" t="s">
        <v>511</v>
      </c>
      <c r="G80" s="389" t="s">
        <v>392</v>
      </c>
      <c r="H80" s="389" t="s">
        <v>435</v>
      </c>
      <c r="I80" s="389" t="s">
        <v>512</v>
      </c>
      <c r="J80" s="389" t="s">
        <v>115</v>
      </c>
      <c r="K80" s="389" t="s">
        <v>519</v>
      </c>
      <c r="L80" s="389" t="s">
        <v>520</v>
      </c>
      <c r="M80" s="389" t="s">
        <v>521</v>
      </c>
      <c r="N80" s="387">
        <v>1</v>
      </c>
      <c r="O80" s="389" t="s">
        <v>96</v>
      </c>
      <c r="P80" s="387">
        <v>0</v>
      </c>
      <c r="Q80" s="387">
        <v>1</v>
      </c>
      <c r="R80" s="390" t="s">
        <v>54</v>
      </c>
      <c r="S80" s="390" t="s">
        <v>54</v>
      </c>
      <c r="T80" s="389" t="s">
        <v>55</v>
      </c>
      <c r="U80" s="389" t="s">
        <v>55</v>
      </c>
      <c r="V80" s="389" t="s">
        <v>55</v>
      </c>
      <c r="W80" s="389" t="s">
        <v>55</v>
      </c>
      <c r="X80" s="308">
        <v>0</v>
      </c>
      <c r="Y80" s="297" t="s">
        <v>522</v>
      </c>
    </row>
    <row r="81" spans="2:25" s="251" customFormat="1" ht="78" customHeight="1">
      <c r="B81" s="387" t="s">
        <v>523</v>
      </c>
      <c r="C81" s="388" t="s">
        <v>42</v>
      </c>
      <c r="D81" s="388" t="s">
        <v>348</v>
      </c>
      <c r="E81" s="388" t="s">
        <v>44</v>
      </c>
      <c r="F81" s="389" t="s">
        <v>524</v>
      </c>
      <c r="G81" s="389" t="s">
        <v>46</v>
      </c>
      <c r="H81" s="389" t="s">
        <v>525</v>
      </c>
      <c r="I81" s="389" t="s">
        <v>48</v>
      </c>
      <c r="J81" s="389" t="s">
        <v>75</v>
      </c>
      <c r="K81" s="389" t="s">
        <v>526</v>
      </c>
      <c r="L81" s="389" t="s">
        <v>527</v>
      </c>
      <c r="M81" s="389" t="s">
        <v>528</v>
      </c>
      <c r="N81" s="389">
        <v>1</v>
      </c>
      <c r="O81" s="389" t="s">
        <v>96</v>
      </c>
      <c r="P81" s="389" t="s">
        <v>55</v>
      </c>
      <c r="Q81" s="389">
        <v>1</v>
      </c>
      <c r="R81" s="390" t="s">
        <v>54</v>
      </c>
      <c r="S81" s="390" t="s">
        <v>54</v>
      </c>
      <c r="T81" s="389" t="s">
        <v>55</v>
      </c>
      <c r="U81" s="389" t="s">
        <v>55</v>
      </c>
      <c r="V81" s="389" t="s">
        <v>55</v>
      </c>
      <c r="W81" s="389" t="s">
        <v>55</v>
      </c>
      <c r="X81" s="391">
        <v>0</v>
      </c>
      <c r="Y81" s="393" t="s">
        <v>529</v>
      </c>
    </row>
    <row r="82" spans="2:25" s="251" customFormat="1" ht="78" customHeight="1">
      <c r="B82" s="387" t="s">
        <v>530</v>
      </c>
      <c r="C82" s="388" t="s">
        <v>42</v>
      </c>
      <c r="D82" s="388" t="s">
        <v>348</v>
      </c>
      <c r="E82" s="388" t="s">
        <v>44</v>
      </c>
      <c r="F82" s="389" t="s">
        <v>524</v>
      </c>
      <c r="G82" s="389" t="s">
        <v>46</v>
      </c>
      <c r="H82" s="389" t="s">
        <v>525</v>
      </c>
      <c r="I82" s="389" t="s">
        <v>48</v>
      </c>
      <c r="J82" s="389" t="s">
        <v>75</v>
      </c>
      <c r="K82" s="389" t="s">
        <v>531</v>
      </c>
      <c r="L82" s="389" t="s">
        <v>532</v>
      </c>
      <c r="M82" s="389" t="s">
        <v>533</v>
      </c>
      <c r="N82" s="389">
        <v>16</v>
      </c>
      <c r="O82" s="389" t="s">
        <v>96</v>
      </c>
      <c r="P82" s="389">
        <v>8</v>
      </c>
      <c r="Q82" s="389">
        <v>16</v>
      </c>
      <c r="R82" s="390" t="s">
        <v>54</v>
      </c>
      <c r="S82" s="390" t="s">
        <v>54</v>
      </c>
      <c r="T82" s="389" t="s">
        <v>55</v>
      </c>
      <c r="U82" s="389" t="s">
        <v>55</v>
      </c>
      <c r="V82" s="389" t="s">
        <v>55</v>
      </c>
      <c r="W82" s="389" t="s">
        <v>55</v>
      </c>
      <c r="X82" s="391">
        <v>8</v>
      </c>
      <c r="Y82" s="393" t="s">
        <v>534</v>
      </c>
    </row>
    <row r="83" spans="2:25" s="251" customFormat="1" ht="78" customHeight="1">
      <c r="B83" s="387" t="s">
        <v>535</v>
      </c>
      <c r="C83" s="388" t="s">
        <v>42</v>
      </c>
      <c r="D83" s="388" t="s">
        <v>348</v>
      </c>
      <c r="E83" s="388" t="s">
        <v>44</v>
      </c>
      <c r="F83" s="389" t="s">
        <v>524</v>
      </c>
      <c r="G83" s="389" t="s">
        <v>46</v>
      </c>
      <c r="H83" s="389" t="s">
        <v>525</v>
      </c>
      <c r="I83" s="389" t="s">
        <v>48</v>
      </c>
      <c r="J83" s="389" t="s">
        <v>75</v>
      </c>
      <c r="K83" s="389" t="s">
        <v>536</v>
      </c>
      <c r="L83" s="389" t="s">
        <v>537</v>
      </c>
      <c r="M83" s="389" t="s">
        <v>538</v>
      </c>
      <c r="N83" s="389">
        <v>1</v>
      </c>
      <c r="O83" s="389" t="s">
        <v>96</v>
      </c>
      <c r="P83" s="389" t="s">
        <v>55</v>
      </c>
      <c r="Q83" s="389">
        <v>1</v>
      </c>
      <c r="R83" s="390" t="s">
        <v>54</v>
      </c>
      <c r="S83" s="390" t="s">
        <v>54</v>
      </c>
      <c r="T83" s="389" t="s">
        <v>55</v>
      </c>
      <c r="U83" s="389" t="s">
        <v>55</v>
      </c>
      <c r="V83" s="389" t="s">
        <v>55</v>
      </c>
      <c r="W83" s="389" t="s">
        <v>55</v>
      </c>
      <c r="X83" s="391">
        <v>0</v>
      </c>
      <c r="Y83" s="393" t="s">
        <v>539</v>
      </c>
    </row>
    <row r="84" spans="2:25" s="251" customFormat="1" ht="78" customHeight="1">
      <c r="B84" s="387" t="s">
        <v>540</v>
      </c>
      <c r="C84" s="388" t="s">
        <v>42</v>
      </c>
      <c r="D84" s="388" t="s">
        <v>348</v>
      </c>
      <c r="E84" s="388" t="s">
        <v>44</v>
      </c>
      <c r="F84" s="389" t="s">
        <v>524</v>
      </c>
      <c r="G84" s="389" t="s">
        <v>46</v>
      </c>
      <c r="H84" s="389" t="s">
        <v>525</v>
      </c>
      <c r="I84" s="389" t="s">
        <v>48</v>
      </c>
      <c r="J84" s="389" t="s">
        <v>75</v>
      </c>
      <c r="K84" s="389" t="s">
        <v>541</v>
      </c>
      <c r="L84" s="389" t="s">
        <v>542</v>
      </c>
      <c r="M84" s="389" t="s">
        <v>542</v>
      </c>
      <c r="N84" s="389">
        <v>55</v>
      </c>
      <c r="O84" s="389" t="s">
        <v>96</v>
      </c>
      <c r="P84" s="389"/>
      <c r="Q84" s="389">
        <v>55</v>
      </c>
      <c r="R84" s="390" t="s">
        <v>54</v>
      </c>
      <c r="S84" s="390" t="s">
        <v>54</v>
      </c>
      <c r="T84" s="389" t="s">
        <v>55</v>
      </c>
      <c r="U84" s="389" t="s">
        <v>55</v>
      </c>
      <c r="V84" s="389" t="s">
        <v>55</v>
      </c>
      <c r="W84" s="389" t="s">
        <v>55</v>
      </c>
      <c r="X84" s="391">
        <v>0</v>
      </c>
      <c r="Y84" s="393" t="s">
        <v>543</v>
      </c>
    </row>
    <row r="85" spans="2:25" s="251" customFormat="1" ht="78" customHeight="1">
      <c r="B85" s="387" t="s">
        <v>544</v>
      </c>
      <c r="C85" s="388" t="s">
        <v>42</v>
      </c>
      <c r="D85" s="388" t="s">
        <v>348</v>
      </c>
      <c r="E85" s="388" t="s">
        <v>44</v>
      </c>
      <c r="F85" s="392" t="s">
        <v>545</v>
      </c>
      <c r="G85" s="392" t="s">
        <v>46</v>
      </c>
      <c r="H85" s="392" t="s">
        <v>546</v>
      </c>
      <c r="I85" s="392" t="s">
        <v>547</v>
      </c>
      <c r="J85" s="389" t="s">
        <v>75</v>
      </c>
      <c r="K85" s="392" t="s">
        <v>548</v>
      </c>
      <c r="L85" s="392" t="s">
        <v>549</v>
      </c>
      <c r="M85" s="392" t="s">
        <v>550</v>
      </c>
      <c r="N85" s="387">
        <v>70</v>
      </c>
      <c r="O85" s="387" t="s">
        <v>65</v>
      </c>
      <c r="P85" s="387">
        <v>70</v>
      </c>
      <c r="Q85" s="387">
        <v>70</v>
      </c>
      <c r="R85" s="390" t="s">
        <v>54</v>
      </c>
      <c r="S85" s="390" t="s">
        <v>54</v>
      </c>
      <c r="T85" s="389" t="s">
        <v>55</v>
      </c>
      <c r="U85" s="389" t="s">
        <v>55</v>
      </c>
      <c r="V85" s="391">
        <v>99</v>
      </c>
      <c r="W85" s="391">
        <v>100</v>
      </c>
      <c r="X85" s="391">
        <v>99</v>
      </c>
      <c r="Y85" s="393" t="s">
        <v>2276</v>
      </c>
    </row>
    <row r="86" spans="2:25" s="251" customFormat="1" ht="103.9" customHeight="1">
      <c r="B86" s="387" t="s">
        <v>551</v>
      </c>
      <c r="C86" s="388" t="s">
        <v>161</v>
      </c>
      <c r="D86" s="388" t="s">
        <v>552</v>
      </c>
      <c r="E86" s="388" t="s">
        <v>44</v>
      </c>
      <c r="F86" s="392" t="s">
        <v>545</v>
      </c>
      <c r="G86" s="392" t="s">
        <v>46</v>
      </c>
      <c r="H86" s="392" t="s">
        <v>553</v>
      </c>
      <c r="I86" s="392" t="s">
        <v>547</v>
      </c>
      <c r="J86" s="389" t="s">
        <v>200</v>
      </c>
      <c r="K86" s="392" t="s">
        <v>554</v>
      </c>
      <c r="L86" s="392" t="s">
        <v>555</v>
      </c>
      <c r="M86" s="392" t="s">
        <v>556</v>
      </c>
      <c r="N86" s="387">
        <v>5</v>
      </c>
      <c r="O86" s="387" t="s">
        <v>96</v>
      </c>
      <c r="P86" s="387">
        <v>2</v>
      </c>
      <c r="Q86" s="387">
        <v>5</v>
      </c>
      <c r="R86" s="390" t="s">
        <v>54</v>
      </c>
      <c r="S86" s="390" t="s">
        <v>54</v>
      </c>
      <c r="T86" s="389" t="s">
        <v>55</v>
      </c>
      <c r="U86" s="389" t="s">
        <v>55</v>
      </c>
      <c r="V86" s="389" t="s">
        <v>55</v>
      </c>
      <c r="W86" s="389" t="s">
        <v>55</v>
      </c>
      <c r="X86" s="391">
        <v>2</v>
      </c>
      <c r="Y86" s="393" t="s">
        <v>557</v>
      </c>
    </row>
    <row r="87" spans="2:25" s="251" customFormat="1" ht="78" customHeight="1">
      <c r="B87" s="387" t="s">
        <v>558</v>
      </c>
      <c r="C87" s="388" t="s">
        <v>161</v>
      </c>
      <c r="D87" s="388" t="s">
        <v>552</v>
      </c>
      <c r="E87" s="388" t="s">
        <v>44</v>
      </c>
      <c r="F87" s="392" t="s">
        <v>559</v>
      </c>
      <c r="G87" s="392" t="s">
        <v>46</v>
      </c>
      <c r="H87" s="392" t="s">
        <v>546</v>
      </c>
      <c r="I87" s="392" t="s">
        <v>547</v>
      </c>
      <c r="J87" s="389" t="s">
        <v>75</v>
      </c>
      <c r="K87" s="392" t="s">
        <v>560</v>
      </c>
      <c r="L87" s="389" t="s">
        <v>561</v>
      </c>
      <c r="M87" s="392" t="s">
        <v>562</v>
      </c>
      <c r="N87" s="267">
        <v>100</v>
      </c>
      <c r="O87" s="387" t="s">
        <v>65</v>
      </c>
      <c r="P87" s="389">
        <v>30</v>
      </c>
      <c r="Q87" s="267">
        <v>100</v>
      </c>
      <c r="R87" s="390" t="s">
        <v>54</v>
      </c>
      <c r="S87" s="390" t="s">
        <v>54</v>
      </c>
      <c r="T87" s="389" t="s">
        <v>55</v>
      </c>
      <c r="U87" s="389" t="s">
        <v>55</v>
      </c>
      <c r="V87" s="391">
        <v>14</v>
      </c>
      <c r="W87" s="391">
        <v>31</v>
      </c>
      <c r="X87" s="391">
        <v>45</v>
      </c>
      <c r="Y87" s="393" t="s">
        <v>563</v>
      </c>
    </row>
    <row r="88" spans="2:25" s="251" customFormat="1" ht="96" customHeight="1">
      <c r="B88" s="387" t="s">
        <v>564</v>
      </c>
      <c r="C88" s="388" t="s">
        <v>161</v>
      </c>
      <c r="D88" s="388" t="s">
        <v>552</v>
      </c>
      <c r="E88" s="388" t="s">
        <v>44</v>
      </c>
      <c r="F88" s="392" t="s">
        <v>559</v>
      </c>
      <c r="G88" s="392" t="s">
        <v>46</v>
      </c>
      <c r="H88" s="392" t="s">
        <v>546</v>
      </c>
      <c r="I88" s="392" t="s">
        <v>48</v>
      </c>
      <c r="J88" s="389" t="s">
        <v>75</v>
      </c>
      <c r="K88" s="392" t="s">
        <v>565</v>
      </c>
      <c r="L88" s="389" t="s">
        <v>566</v>
      </c>
      <c r="M88" s="392" t="s">
        <v>562</v>
      </c>
      <c r="N88" s="267">
        <v>100</v>
      </c>
      <c r="O88" s="387" t="s">
        <v>65</v>
      </c>
      <c r="P88" s="389">
        <v>30</v>
      </c>
      <c r="Q88" s="267">
        <v>100</v>
      </c>
      <c r="R88" s="390" t="s">
        <v>54</v>
      </c>
      <c r="S88" s="390" t="s">
        <v>54</v>
      </c>
      <c r="T88" s="389" t="s">
        <v>55</v>
      </c>
      <c r="U88" s="389" t="s">
        <v>55</v>
      </c>
      <c r="V88" s="391">
        <v>10</v>
      </c>
      <c r="W88" s="391">
        <v>32</v>
      </c>
      <c r="X88" s="257">
        <f>+V88/W88*100</f>
        <v>31.25</v>
      </c>
      <c r="Y88" s="393" t="s">
        <v>567</v>
      </c>
    </row>
    <row r="89" spans="2:25" s="251" customFormat="1" ht="90" customHeight="1">
      <c r="B89" s="387" t="s">
        <v>568</v>
      </c>
      <c r="C89" s="388" t="s">
        <v>42</v>
      </c>
      <c r="D89" s="388" t="s">
        <v>111</v>
      </c>
      <c r="E89" s="388" t="s">
        <v>44</v>
      </c>
      <c r="F89" s="392" t="s">
        <v>559</v>
      </c>
      <c r="G89" s="392" t="s">
        <v>46</v>
      </c>
      <c r="H89" s="392" t="s">
        <v>546</v>
      </c>
      <c r="I89" s="392" t="s">
        <v>48</v>
      </c>
      <c r="J89" s="389" t="s">
        <v>75</v>
      </c>
      <c r="K89" s="392" t="s">
        <v>569</v>
      </c>
      <c r="L89" s="389" t="s">
        <v>570</v>
      </c>
      <c r="M89" s="392" t="s">
        <v>562</v>
      </c>
      <c r="N89" s="267">
        <v>100</v>
      </c>
      <c r="O89" s="387" t="s">
        <v>65</v>
      </c>
      <c r="P89" s="389">
        <v>30</v>
      </c>
      <c r="Q89" s="267">
        <v>100</v>
      </c>
      <c r="R89" s="390" t="s">
        <v>54</v>
      </c>
      <c r="S89" s="390" t="s">
        <v>54</v>
      </c>
      <c r="T89" s="389" t="s">
        <v>55</v>
      </c>
      <c r="U89" s="389" t="s">
        <v>55</v>
      </c>
      <c r="V89" s="391">
        <v>0</v>
      </c>
      <c r="W89" s="391">
        <v>6</v>
      </c>
      <c r="X89" s="257">
        <f>+V89/W89*100</f>
        <v>0</v>
      </c>
      <c r="Y89" s="393" t="s">
        <v>571</v>
      </c>
    </row>
    <row r="90" spans="2:25" s="251" customFormat="1" ht="138.6" customHeight="1">
      <c r="B90" s="387" t="s">
        <v>572</v>
      </c>
      <c r="C90" s="388" t="s">
        <v>42</v>
      </c>
      <c r="D90" s="388" t="s">
        <v>111</v>
      </c>
      <c r="E90" s="388" t="s">
        <v>334</v>
      </c>
      <c r="F90" s="392" t="s">
        <v>573</v>
      </c>
      <c r="G90" s="392" t="s">
        <v>305</v>
      </c>
      <c r="H90" s="392" t="s">
        <v>306</v>
      </c>
      <c r="I90" s="392" t="s">
        <v>574</v>
      </c>
      <c r="J90" s="389" t="s">
        <v>115</v>
      </c>
      <c r="K90" s="392" t="s">
        <v>575</v>
      </c>
      <c r="L90" s="392" t="s">
        <v>576</v>
      </c>
      <c r="M90" s="392" t="s">
        <v>577</v>
      </c>
      <c r="N90" s="392">
        <v>100</v>
      </c>
      <c r="O90" s="392" t="s">
        <v>65</v>
      </c>
      <c r="P90" s="392">
        <v>33</v>
      </c>
      <c r="Q90" s="392">
        <v>100</v>
      </c>
      <c r="R90" s="390" t="s">
        <v>54</v>
      </c>
      <c r="S90" s="390" t="s">
        <v>54</v>
      </c>
      <c r="T90" s="389" t="s">
        <v>55</v>
      </c>
      <c r="U90" s="389" t="s">
        <v>55</v>
      </c>
      <c r="V90" s="269">
        <v>0</v>
      </c>
      <c r="W90" s="270">
        <v>0</v>
      </c>
      <c r="X90" s="391"/>
      <c r="Y90" s="301" t="s">
        <v>2277</v>
      </c>
    </row>
    <row r="91" spans="2:25" s="251" customFormat="1" ht="78" customHeight="1">
      <c r="B91" s="387" t="s">
        <v>578</v>
      </c>
      <c r="C91" s="388" t="s">
        <v>161</v>
      </c>
      <c r="D91" s="388" t="s">
        <v>162</v>
      </c>
      <c r="E91" s="388" t="s">
        <v>334</v>
      </c>
      <c r="F91" s="392" t="s">
        <v>573</v>
      </c>
      <c r="G91" s="392" t="s">
        <v>305</v>
      </c>
      <c r="H91" s="392" t="s">
        <v>306</v>
      </c>
      <c r="I91" s="392" t="s">
        <v>574</v>
      </c>
      <c r="J91" s="389" t="s">
        <v>337</v>
      </c>
      <c r="K91" s="392" t="s">
        <v>579</v>
      </c>
      <c r="L91" s="392" t="s">
        <v>580</v>
      </c>
      <c r="M91" s="392" t="s">
        <v>581</v>
      </c>
      <c r="N91" s="392">
        <v>4</v>
      </c>
      <c r="O91" s="392" t="s">
        <v>96</v>
      </c>
      <c r="P91" s="392">
        <v>0</v>
      </c>
      <c r="Q91" s="392">
        <v>4</v>
      </c>
      <c r="R91" s="390" t="s">
        <v>54</v>
      </c>
      <c r="S91" s="390" t="s">
        <v>54</v>
      </c>
      <c r="T91" s="389" t="s">
        <v>55</v>
      </c>
      <c r="U91" s="389" t="s">
        <v>55</v>
      </c>
      <c r="V91" s="269">
        <v>0</v>
      </c>
      <c r="W91" s="271">
        <v>0</v>
      </c>
      <c r="X91" s="391"/>
      <c r="Y91" s="233" t="s">
        <v>582</v>
      </c>
    </row>
    <row r="92" spans="2:25" s="251" customFormat="1" ht="78" customHeight="1">
      <c r="B92" s="387" t="s">
        <v>583</v>
      </c>
      <c r="C92" s="388" t="s">
        <v>161</v>
      </c>
      <c r="D92" s="388" t="s">
        <v>162</v>
      </c>
      <c r="E92" s="388" t="s">
        <v>334</v>
      </c>
      <c r="F92" s="392" t="s">
        <v>573</v>
      </c>
      <c r="G92" s="392" t="s">
        <v>305</v>
      </c>
      <c r="H92" s="392" t="s">
        <v>306</v>
      </c>
      <c r="I92" s="392" t="s">
        <v>574</v>
      </c>
      <c r="J92" s="389" t="s">
        <v>188</v>
      </c>
      <c r="K92" s="392" t="s">
        <v>584</v>
      </c>
      <c r="L92" s="392" t="s">
        <v>585</v>
      </c>
      <c r="M92" s="392" t="s">
        <v>586</v>
      </c>
      <c r="N92" s="392">
        <v>4</v>
      </c>
      <c r="O92" s="392" t="s">
        <v>96</v>
      </c>
      <c r="P92" s="392">
        <v>0</v>
      </c>
      <c r="Q92" s="392">
        <v>4</v>
      </c>
      <c r="R92" s="390" t="s">
        <v>54</v>
      </c>
      <c r="S92" s="390" t="s">
        <v>54</v>
      </c>
      <c r="T92" s="389" t="s">
        <v>55</v>
      </c>
      <c r="U92" s="389" t="s">
        <v>55</v>
      </c>
      <c r="V92" s="272">
        <v>0</v>
      </c>
      <c r="W92" s="271">
        <v>0</v>
      </c>
      <c r="X92" s="391"/>
      <c r="Y92" s="233" t="s">
        <v>587</v>
      </c>
    </row>
    <row r="93" spans="2:25" s="251" customFormat="1" ht="78" customHeight="1">
      <c r="B93" s="387" t="s">
        <v>588</v>
      </c>
      <c r="C93" s="388" t="s">
        <v>161</v>
      </c>
      <c r="D93" s="388" t="s">
        <v>162</v>
      </c>
      <c r="E93" s="388" t="s">
        <v>334</v>
      </c>
      <c r="F93" s="392" t="s">
        <v>573</v>
      </c>
      <c r="G93" s="392" t="s">
        <v>305</v>
      </c>
      <c r="H93" s="392" t="s">
        <v>306</v>
      </c>
      <c r="I93" s="392" t="s">
        <v>574</v>
      </c>
      <c r="J93" s="389" t="s">
        <v>200</v>
      </c>
      <c r="K93" s="392" t="s">
        <v>589</v>
      </c>
      <c r="L93" s="392" t="s">
        <v>590</v>
      </c>
      <c r="M93" s="392" t="s">
        <v>591</v>
      </c>
      <c r="N93" s="392">
        <v>4</v>
      </c>
      <c r="O93" s="392" t="s">
        <v>96</v>
      </c>
      <c r="P93" s="392">
        <v>0</v>
      </c>
      <c r="Q93" s="389">
        <v>4</v>
      </c>
      <c r="R93" s="390" t="s">
        <v>54</v>
      </c>
      <c r="S93" s="390" t="s">
        <v>54</v>
      </c>
      <c r="T93" s="389" t="s">
        <v>55</v>
      </c>
      <c r="U93" s="389" t="s">
        <v>55</v>
      </c>
      <c r="V93" s="272">
        <v>0</v>
      </c>
      <c r="W93" s="271">
        <v>0</v>
      </c>
      <c r="X93" s="391"/>
      <c r="Y93" s="233" t="s">
        <v>592</v>
      </c>
    </row>
    <row r="94" spans="2:25" s="251" customFormat="1" ht="78" customHeight="1">
      <c r="B94" s="387" t="s">
        <v>593</v>
      </c>
      <c r="C94" s="388" t="s">
        <v>180</v>
      </c>
      <c r="D94" s="388" t="s">
        <v>594</v>
      </c>
      <c r="E94" s="388" t="s">
        <v>334</v>
      </c>
      <c r="F94" s="392" t="s">
        <v>595</v>
      </c>
      <c r="G94" s="392" t="s">
        <v>305</v>
      </c>
      <c r="H94" s="392" t="s">
        <v>306</v>
      </c>
      <c r="I94" s="392" t="s">
        <v>596</v>
      </c>
      <c r="J94" s="389" t="s">
        <v>262</v>
      </c>
      <c r="K94" s="392" t="s">
        <v>597</v>
      </c>
      <c r="L94" s="392" t="s">
        <v>598</v>
      </c>
      <c r="M94" s="392" t="s">
        <v>599</v>
      </c>
      <c r="N94" s="392">
        <v>16000</v>
      </c>
      <c r="O94" s="392" t="s">
        <v>96</v>
      </c>
      <c r="P94" s="392">
        <v>0</v>
      </c>
      <c r="Q94" s="255">
        <v>16000</v>
      </c>
      <c r="R94" s="390" t="s">
        <v>54</v>
      </c>
      <c r="S94" s="390" t="s">
        <v>54</v>
      </c>
      <c r="T94" s="389" t="s">
        <v>55</v>
      </c>
      <c r="U94" s="389" t="s">
        <v>55</v>
      </c>
      <c r="V94" s="389" t="s">
        <v>55</v>
      </c>
      <c r="W94" s="389" t="s">
        <v>55</v>
      </c>
      <c r="X94" s="312">
        <v>1142</v>
      </c>
      <c r="Y94" s="393" t="s">
        <v>600</v>
      </c>
    </row>
    <row r="95" spans="2:25" s="251" customFormat="1" ht="78" customHeight="1">
      <c r="B95" s="387" t="s">
        <v>601</v>
      </c>
      <c r="C95" s="388" t="s">
        <v>180</v>
      </c>
      <c r="D95" s="388" t="s">
        <v>594</v>
      </c>
      <c r="E95" s="388" t="s">
        <v>334</v>
      </c>
      <c r="F95" s="392" t="s">
        <v>595</v>
      </c>
      <c r="G95" s="392" t="s">
        <v>305</v>
      </c>
      <c r="H95" s="392" t="s">
        <v>306</v>
      </c>
      <c r="I95" s="392" t="s">
        <v>596</v>
      </c>
      <c r="J95" s="392" t="s">
        <v>513</v>
      </c>
      <c r="K95" s="392" t="s">
        <v>602</v>
      </c>
      <c r="L95" s="392" t="s">
        <v>603</v>
      </c>
      <c r="M95" s="392" t="s">
        <v>604</v>
      </c>
      <c r="N95" s="392">
        <v>40</v>
      </c>
      <c r="O95" s="392" t="s">
        <v>96</v>
      </c>
      <c r="P95" s="392">
        <v>0</v>
      </c>
      <c r="Q95" s="255">
        <v>40</v>
      </c>
      <c r="R95" s="390" t="s">
        <v>54</v>
      </c>
      <c r="S95" s="390" t="s">
        <v>54</v>
      </c>
      <c r="T95" s="389" t="s">
        <v>55</v>
      </c>
      <c r="U95" s="389" t="s">
        <v>55</v>
      </c>
      <c r="V95" s="272">
        <v>0</v>
      </c>
      <c r="W95" s="271">
        <v>0</v>
      </c>
      <c r="X95" s="391"/>
      <c r="Y95" s="393" t="s">
        <v>605</v>
      </c>
    </row>
    <row r="96" spans="2:25" s="251" customFormat="1" ht="78" customHeight="1">
      <c r="B96" s="387" t="s">
        <v>606</v>
      </c>
      <c r="C96" s="388" t="s">
        <v>180</v>
      </c>
      <c r="D96" s="388" t="s">
        <v>607</v>
      </c>
      <c r="E96" s="388" t="s">
        <v>334</v>
      </c>
      <c r="F96" s="392" t="s">
        <v>595</v>
      </c>
      <c r="G96" s="392" t="s">
        <v>305</v>
      </c>
      <c r="H96" s="392" t="s">
        <v>306</v>
      </c>
      <c r="I96" s="392" t="s">
        <v>596</v>
      </c>
      <c r="J96" s="392" t="s">
        <v>513</v>
      </c>
      <c r="K96" s="392" t="s">
        <v>608</v>
      </c>
      <c r="L96" s="392" t="s">
        <v>609</v>
      </c>
      <c r="M96" s="392" t="s">
        <v>610</v>
      </c>
      <c r="N96" s="392">
        <v>200</v>
      </c>
      <c r="O96" s="392" t="s">
        <v>96</v>
      </c>
      <c r="P96" s="392">
        <v>0</v>
      </c>
      <c r="Q96" s="255">
        <v>200</v>
      </c>
      <c r="R96" s="390" t="s">
        <v>54</v>
      </c>
      <c r="S96" s="390" t="s">
        <v>54</v>
      </c>
      <c r="T96" s="389" t="s">
        <v>55</v>
      </c>
      <c r="U96" s="389" t="s">
        <v>55</v>
      </c>
      <c r="V96" s="272">
        <v>0</v>
      </c>
      <c r="W96" s="271">
        <v>0</v>
      </c>
      <c r="X96" s="391"/>
      <c r="Y96" s="393" t="s">
        <v>611</v>
      </c>
    </row>
    <row r="97" spans="2:25" s="251" customFormat="1" ht="78" customHeight="1">
      <c r="B97" s="387" t="s">
        <v>612</v>
      </c>
      <c r="C97" s="388" t="s">
        <v>180</v>
      </c>
      <c r="D97" s="388" t="s">
        <v>607</v>
      </c>
      <c r="E97" s="388" t="s">
        <v>334</v>
      </c>
      <c r="F97" s="392" t="s">
        <v>595</v>
      </c>
      <c r="G97" s="392" t="s">
        <v>305</v>
      </c>
      <c r="H97" s="392" t="s">
        <v>306</v>
      </c>
      <c r="I97" s="392" t="s">
        <v>596</v>
      </c>
      <c r="J97" s="392" t="s">
        <v>513</v>
      </c>
      <c r="K97" s="392" t="s">
        <v>613</v>
      </c>
      <c r="L97" s="392" t="s">
        <v>614</v>
      </c>
      <c r="M97" s="392" t="s">
        <v>615</v>
      </c>
      <c r="N97" s="392">
        <v>2</v>
      </c>
      <c r="O97" s="392" t="s">
        <v>96</v>
      </c>
      <c r="P97" s="392">
        <v>0</v>
      </c>
      <c r="Q97" s="392">
        <v>2</v>
      </c>
      <c r="R97" s="390" t="s">
        <v>54</v>
      </c>
      <c r="S97" s="390" t="s">
        <v>54</v>
      </c>
      <c r="T97" s="389" t="s">
        <v>55</v>
      </c>
      <c r="U97" s="389" t="s">
        <v>55</v>
      </c>
      <c r="V97" s="272">
        <v>0</v>
      </c>
      <c r="W97" s="271">
        <v>0</v>
      </c>
      <c r="X97" s="391">
        <v>0</v>
      </c>
      <c r="Y97" s="393" t="s">
        <v>616</v>
      </c>
    </row>
    <row r="98" spans="2:25" s="251" customFormat="1" ht="78" customHeight="1">
      <c r="B98" s="387" t="s">
        <v>617</v>
      </c>
      <c r="C98" s="388" t="s">
        <v>180</v>
      </c>
      <c r="D98" s="388" t="s">
        <v>180</v>
      </c>
      <c r="E98" s="388" t="s">
        <v>334</v>
      </c>
      <c r="F98" s="392" t="s">
        <v>595</v>
      </c>
      <c r="G98" s="392" t="s">
        <v>305</v>
      </c>
      <c r="H98" s="392" t="s">
        <v>306</v>
      </c>
      <c r="I98" s="392" t="s">
        <v>596</v>
      </c>
      <c r="J98" s="389" t="s">
        <v>115</v>
      </c>
      <c r="K98" s="392" t="s">
        <v>618</v>
      </c>
      <c r="L98" s="392" t="s">
        <v>619</v>
      </c>
      <c r="M98" s="392" t="s">
        <v>620</v>
      </c>
      <c r="N98" s="392">
        <v>100</v>
      </c>
      <c r="O98" s="392" t="s">
        <v>65</v>
      </c>
      <c r="P98" s="392">
        <v>50</v>
      </c>
      <c r="Q98" s="392">
        <v>100</v>
      </c>
      <c r="R98" s="390" t="s">
        <v>54</v>
      </c>
      <c r="S98" s="390" t="s">
        <v>54</v>
      </c>
      <c r="T98" s="389" t="s">
        <v>55</v>
      </c>
      <c r="U98" s="389" t="s">
        <v>55</v>
      </c>
      <c r="V98" s="272">
        <v>0</v>
      </c>
      <c r="W98" s="271">
        <v>0</v>
      </c>
      <c r="X98" s="391">
        <v>0</v>
      </c>
      <c r="Y98" s="393" t="s">
        <v>621</v>
      </c>
    </row>
    <row r="99" spans="2:25" s="251" customFormat="1" ht="101.25" customHeight="1">
      <c r="B99" s="311" t="s">
        <v>622</v>
      </c>
      <c r="C99" s="388" t="s">
        <v>180</v>
      </c>
      <c r="D99" s="388" t="s">
        <v>607</v>
      </c>
      <c r="E99" s="388" t="s">
        <v>334</v>
      </c>
      <c r="F99" s="392" t="s">
        <v>595</v>
      </c>
      <c r="G99" s="392" t="s">
        <v>305</v>
      </c>
      <c r="H99" s="392" t="s">
        <v>306</v>
      </c>
      <c r="I99" s="392" t="s">
        <v>596</v>
      </c>
      <c r="J99" s="392" t="s">
        <v>200</v>
      </c>
      <c r="K99" s="392" t="s">
        <v>623</v>
      </c>
      <c r="L99" s="389" t="s">
        <v>624</v>
      </c>
      <c r="M99" s="389" t="s">
        <v>625</v>
      </c>
      <c r="N99" s="392">
        <v>100</v>
      </c>
      <c r="O99" s="392" t="s">
        <v>65</v>
      </c>
      <c r="P99" s="387">
        <v>50</v>
      </c>
      <c r="Q99" s="387">
        <v>100</v>
      </c>
      <c r="R99" s="390" t="s">
        <v>54</v>
      </c>
      <c r="S99" s="390" t="s">
        <v>54</v>
      </c>
      <c r="T99" s="389" t="s">
        <v>55</v>
      </c>
      <c r="U99" s="389" t="s">
        <v>55</v>
      </c>
      <c r="V99" s="272">
        <v>0</v>
      </c>
      <c r="W99" s="271">
        <v>0</v>
      </c>
      <c r="X99" s="391">
        <v>0</v>
      </c>
      <c r="Y99" s="393" t="s">
        <v>626</v>
      </c>
    </row>
    <row r="100" spans="2:25" s="251" customFormat="1" ht="78" customHeight="1">
      <c r="B100" s="387" t="s">
        <v>627</v>
      </c>
      <c r="C100" s="388" t="s">
        <v>180</v>
      </c>
      <c r="D100" s="388" t="s">
        <v>607</v>
      </c>
      <c r="E100" s="388" t="s">
        <v>334</v>
      </c>
      <c r="F100" s="392" t="s">
        <v>595</v>
      </c>
      <c r="G100" s="392" t="s">
        <v>305</v>
      </c>
      <c r="H100" s="392" t="s">
        <v>306</v>
      </c>
      <c r="I100" s="392" t="s">
        <v>596</v>
      </c>
      <c r="J100" s="392" t="s">
        <v>200</v>
      </c>
      <c r="K100" s="392" t="s">
        <v>628</v>
      </c>
      <c r="L100" s="389" t="s">
        <v>629</v>
      </c>
      <c r="M100" s="389" t="s">
        <v>630</v>
      </c>
      <c r="N100" s="392">
        <v>100</v>
      </c>
      <c r="O100" s="392" t="s">
        <v>65</v>
      </c>
      <c r="P100" s="387">
        <v>50</v>
      </c>
      <c r="Q100" s="387">
        <v>100</v>
      </c>
      <c r="R100" s="390" t="s">
        <v>54</v>
      </c>
      <c r="S100" s="390" t="s">
        <v>54</v>
      </c>
      <c r="T100" s="389" t="s">
        <v>55</v>
      </c>
      <c r="U100" s="389" t="s">
        <v>55</v>
      </c>
      <c r="V100" s="272">
        <v>0</v>
      </c>
      <c r="W100" s="271">
        <v>0</v>
      </c>
      <c r="X100" s="391">
        <v>0</v>
      </c>
      <c r="Y100" s="393" t="s">
        <v>626</v>
      </c>
    </row>
    <row r="101" spans="2:25" s="251" customFormat="1" ht="78" customHeight="1">
      <c r="B101" s="387" t="s">
        <v>631</v>
      </c>
      <c r="C101" s="388" t="s">
        <v>42</v>
      </c>
      <c r="D101" s="388" t="s">
        <v>348</v>
      </c>
      <c r="E101" s="388" t="s">
        <v>44</v>
      </c>
      <c r="F101" s="389" t="s">
        <v>632</v>
      </c>
      <c r="G101" s="389" t="s">
        <v>46</v>
      </c>
      <c r="H101" s="389" t="s">
        <v>633</v>
      </c>
      <c r="I101" s="389" t="s">
        <v>48</v>
      </c>
      <c r="J101" s="389" t="s">
        <v>75</v>
      </c>
      <c r="K101" s="389" t="s">
        <v>634</v>
      </c>
      <c r="L101" s="389" t="s">
        <v>635</v>
      </c>
      <c r="M101" s="389" t="s">
        <v>636</v>
      </c>
      <c r="N101" s="389">
        <v>100</v>
      </c>
      <c r="O101" s="389" t="s">
        <v>65</v>
      </c>
      <c r="P101" s="389">
        <v>50</v>
      </c>
      <c r="Q101" s="389">
        <v>100</v>
      </c>
      <c r="R101" s="390" t="s">
        <v>54</v>
      </c>
      <c r="S101" s="390" t="s">
        <v>54</v>
      </c>
      <c r="T101" s="389" t="s">
        <v>55</v>
      </c>
      <c r="U101" s="389" t="s">
        <v>55</v>
      </c>
      <c r="V101" s="389" t="s">
        <v>55</v>
      </c>
      <c r="W101" s="389" t="s">
        <v>55</v>
      </c>
      <c r="X101" s="391">
        <v>22</v>
      </c>
      <c r="Y101" s="393" t="s">
        <v>2275</v>
      </c>
    </row>
    <row r="102" spans="2:25" s="251" customFormat="1" ht="78" customHeight="1">
      <c r="B102" s="387" t="s">
        <v>637</v>
      </c>
      <c r="C102" s="388" t="s">
        <v>42</v>
      </c>
      <c r="D102" s="388" t="s">
        <v>348</v>
      </c>
      <c r="E102" s="388" t="s">
        <v>44</v>
      </c>
      <c r="F102" s="388" t="s">
        <v>638</v>
      </c>
      <c r="G102" s="388" t="s">
        <v>46</v>
      </c>
      <c r="H102" s="388" t="s">
        <v>639</v>
      </c>
      <c r="I102" s="389" t="s">
        <v>48</v>
      </c>
      <c r="J102" s="388" t="s">
        <v>49</v>
      </c>
      <c r="K102" s="388" t="s">
        <v>640</v>
      </c>
      <c r="L102" s="388" t="s">
        <v>641</v>
      </c>
      <c r="M102" s="388" t="s">
        <v>642</v>
      </c>
      <c r="N102" s="388">
        <v>3</v>
      </c>
      <c r="O102" s="388" t="s">
        <v>96</v>
      </c>
      <c r="P102" s="388">
        <v>2</v>
      </c>
      <c r="Q102" s="388">
        <v>3</v>
      </c>
      <c r="R102" s="390" t="s">
        <v>54</v>
      </c>
      <c r="S102" s="390" t="s">
        <v>54</v>
      </c>
      <c r="T102" s="389" t="s">
        <v>55</v>
      </c>
      <c r="U102" s="389" t="s">
        <v>55</v>
      </c>
      <c r="V102" s="389" t="s">
        <v>55</v>
      </c>
      <c r="W102" s="389" t="s">
        <v>55</v>
      </c>
      <c r="X102" s="391">
        <v>3</v>
      </c>
      <c r="Y102" s="393" t="s">
        <v>643</v>
      </c>
    </row>
    <row r="103" spans="2:25" s="251" customFormat="1" ht="78" customHeight="1">
      <c r="B103" s="387" t="s">
        <v>644</v>
      </c>
      <c r="C103" s="388" t="s">
        <v>42</v>
      </c>
      <c r="D103" s="388" t="s">
        <v>348</v>
      </c>
      <c r="E103" s="388" t="s">
        <v>44</v>
      </c>
      <c r="F103" s="388" t="s">
        <v>638</v>
      </c>
      <c r="G103" s="388" t="s">
        <v>46</v>
      </c>
      <c r="H103" s="388" t="s">
        <v>639</v>
      </c>
      <c r="I103" s="389" t="s">
        <v>48</v>
      </c>
      <c r="J103" s="388" t="s">
        <v>49</v>
      </c>
      <c r="K103" s="388" t="s">
        <v>645</v>
      </c>
      <c r="L103" s="388" t="s">
        <v>646</v>
      </c>
      <c r="M103" s="388" t="s">
        <v>647</v>
      </c>
      <c r="N103" s="388">
        <v>3</v>
      </c>
      <c r="O103" s="388" t="s">
        <v>96</v>
      </c>
      <c r="P103" s="388">
        <v>2</v>
      </c>
      <c r="Q103" s="388">
        <v>3</v>
      </c>
      <c r="R103" s="390" t="s">
        <v>54</v>
      </c>
      <c r="S103" s="390" t="s">
        <v>54</v>
      </c>
      <c r="T103" s="389" t="s">
        <v>55</v>
      </c>
      <c r="U103" s="389" t="s">
        <v>55</v>
      </c>
      <c r="V103" s="389" t="s">
        <v>55</v>
      </c>
      <c r="W103" s="389" t="s">
        <v>55</v>
      </c>
      <c r="X103" s="391">
        <v>3</v>
      </c>
      <c r="Y103" s="393" t="s">
        <v>648</v>
      </c>
    </row>
    <row r="104" spans="2:25" s="251" customFormat="1" ht="78" customHeight="1">
      <c r="B104" s="387" t="s">
        <v>649</v>
      </c>
      <c r="C104" s="388" t="s">
        <v>42</v>
      </c>
      <c r="D104" s="388" t="s">
        <v>348</v>
      </c>
      <c r="E104" s="388" t="s">
        <v>44</v>
      </c>
      <c r="F104" s="388" t="s">
        <v>638</v>
      </c>
      <c r="G104" s="388" t="s">
        <v>46</v>
      </c>
      <c r="H104" s="388" t="s">
        <v>639</v>
      </c>
      <c r="I104" s="389" t="s">
        <v>48</v>
      </c>
      <c r="J104" s="388" t="s">
        <v>61</v>
      </c>
      <c r="K104" s="388" t="s">
        <v>650</v>
      </c>
      <c r="L104" s="388" t="s">
        <v>651</v>
      </c>
      <c r="M104" s="388" t="s">
        <v>652</v>
      </c>
      <c r="N104" s="388">
        <v>4</v>
      </c>
      <c r="O104" s="388" t="s">
        <v>96</v>
      </c>
      <c r="P104" s="388">
        <v>2</v>
      </c>
      <c r="Q104" s="388">
        <v>4</v>
      </c>
      <c r="R104" s="390" t="s">
        <v>54</v>
      </c>
      <c r="S104" s="390" t="s">
        <v>54</v>
      </c>
      <c r="T104" s="389" t="s">
        <v>55</v>
      </c>
      <c r="U104" s="389" t="s">
        <v>55</v>
      </c>
      <c r="V104" s="389" t="s">
        <v>55</v>
      </c>
      <c r="W104" s="389" t="s">
        <v>55</v>
      </c>
      <c r="X104" s="391">
        <v>1</v>
      </c>
      <c r="Y104" s="393" t="s">
        <v>653</v>
      </c>
    </row>
    <row r="105" spans="2:25" s="251" customFormat="1" ht="78" customHeight="1">
      <c r="B105" s="387" t="s">
        <v>654</v>
      </c>
      <c r="C105" s="388" t="s">
        <v>42</v>
      </c>
      <c r="D105" s="388" t="s">
        <v>135</v>
      </c>
      <c r="E105" s="388" t="s">
        <v>100</v>
      </c>
      <c r="F105" s="388" t="s">
        <v>655</v>
      </c>
      <c r="G105" s="392" t="s">
        <v>287</v>
      </c>
      <c r="H105" s="388" t="s">
        <v>656</v>
      </c>
      <c r="I105" s="388" t="s">
        <v>657</v>
      </c>
      <c r="J105" s="392" t="s">
        <v>250</v>
      </c>
      <c r="K105" s="388" t="s">
        <v>658</v>
      </c>
      <c r="L105" s="388" t="s">
        <v>659</v>
      </c>
      <c r="M105" s="388" t="s">
        <v>660</v>
      </c>
      <c r="N105" s="388">
        <v>100</v>
      </c>
      <c r="O105" s="388" t="s">
        <v>65</v>
      </c>
      <c r="P105" s="388">
        <v>50</v>
      </c>
      <c r="Q105" s="388">
        <v>100</v>
      </c>
      <c r="R105" s="390" t="s">
        <v>54</v>
      </c>
      <c r="S105" s="390" t="s">
        <v>54</v>
      </c>
      <c r="T105" s="389" t="s">
        <v>55</v>
      </c>
      <c r="U105" s="389" t="s">
        <v>55</v>
      </c>
      <c r="V105" s="391">
        <v>84</v>
      </c>
      <c r="W105" s="391">
        <v>84</v>
      </c>
      <c r="X105" s="391">
        <v>100</v>
      </c>
      <c r="Y105" s="393" t="s">
        <v>661</v>
      </c>
    </row>
    <row r="106" spans="2:25" s="251" customFormat="1" ht="78" customHeight="1">
      <c r="B106" s="387" t="s">
        <v>662</v>
      </c>
      <c r="C106" s="388" t="s">
        <v>42</v>
      </c>
      <c r="D106" s="388" t="s">
        <v>135</v>
      </c>
      <c r="E106" s="388" t="s">
        <v>100</v>
      </c>
      <c r="F106" s="388" t="s">
        <v>655</v>
      </c>
      <c r="G106" s="392" t="s">
        <v>287</v>
      </c>
      <c r="H106" s="388" t="s">
        <v>656</v>
      </c>
      <c r="I106" s="388" t="s">
        <v>657</v>
      </c>
      <c r="J106" s="388" t="s">
        <v>663</v>
      </c>
      <c r="K106" s="388" t="s">
        <v>664</v>
      </c>
      <c r="L106" s="388" t="s">
        <v>665</v>
      </c>
      <c r="M106" s="388" t="s">
        <v>666</v>
      </c>
      <c r="N106" s="388">
        <v>100</v>
      </c>
      <c r="O106" s="388" t="s">
        <v>65</v>
      </c>
      <c r="P106" s="388">
        <v>50</v>
      </c>
      <c r="Q106" s="388">
        <v>100</v>
      </c>
      <c r="R106" s="390" t="s">
        <v>54</v>
      </c>
      <c r="S106" s="390" t="s">
        <v>54</v>
      </c>
      <c r="T106" s="389" t="s">
        <v>55</v>
      </c>
      <c r="U106" s="389" t="s">
        <v>55</v>
      </c>
      <c r="V106" s="389" t="s">
        <v>55</v>
      </c>
      <c r="W106" s="389" t="s">
        <v>55</v>
      </c>
      <c r="X106" s="391">
        <v>0</v>
      </c>
      <c r="Y106" s="393" t="s">
        <v>667</v>
      </c>
    </row>
    <row r="107" spans="2:25" s="251" customFormat="1" ht="78" customHeight="1">
      <c r="B107" s="387" t="s">
        <v>668</v>
      </c>
      <c r="C107" s="388" t="s">
        <v>42</v>
      </c>
      <c r="D107" s="388" t="s">
        <v>135</v>
      </c>
      <c r="E107" s="388" t="s">
        <v>100</v>
      </c>
      <c r="F107" s="388" t="s">
        <v>655</v>
      </c>
      <c r="G107" s="392" t="s">
        <v>287</v>
      </c>
      <c r="H107" s="388" t="s">
        <v>656</v>
      </c>
      <c r="I107" s="388" t="s">
        <v>657</v>
      </c>
      <c r="J107" s="388" t="s">
        <v>155</v>
      </c>
      <c r="K107" s="388" t="s">
        <v>669</v>
      </c>
      <c r="L107" s="388" t="s">
        <v>670</v>
      </c>
      <c r="M107" s="388" t="s">
        <v>671</v>
      </c>
      <c r="N107" s="388">
        <v>2</v>
      </c>
      <c r="O107" s="388" t="s">
        <v>96</v>
      </c>
      <c r="P107" s="388">
        <v>1</v>
      </c>
      <c r="Q107" s="388">
        <v>2</v>
      </c>
      <c r="R107" s="390" t="s">
        <v>54</v>
      </c>
      <c r="S107" s="390" t="s">
        <v>54</v>
      </c>
      <c r="T107" s="389" t="s">
        <v>55</v>
      </c>
      <c r="U107" s="389" t="s">
        <v>55</v>
      </c>
      <c r="V107" s="391">
        <v>1</v>
      </c>
      <c r="W107" s="391">
        <v>2</v>
      </c>
      <c r="X107" s="391">
        <v>1</v>
      </c>
      <c r="Y107" s="393" t="s">
        <v>672</v>
      </c>
    </row>
    <row r="108" spans="2:25" s="251" customFormat="1" ht="78" customHeight="1">
      <c r="B108" s="387" t="s">
        <v>673</v>
      </c>
      <c r="C108" s="388" t="s">
        <v>42</v>
      </c>
      <c r="D108" s="388" t="s">
        <v>135</v>
      </c>
      <c r="E108" s="388" t="s">
        <v>100</v>
      </c>
      <c r="F108" s="388" t="s">
        <v>655</v>
      </c>
      <c r="G108" s="392" t="s">
        <v>287</v>
      </c>
      <c r="H108" s="388" t="s">
        <v>656</v>
      </c>
      <c r="I108" s="388" t="s">
        <v>657</v>
      </c>
      <c r="J108" s="389" t="s">
        <v>115</v>
      </c>
      <c r="K108" s="388" t="s">
        <v>674</v>
      </c>
      <c r="L108" s="388" t="s">
        <v>675</v>
      </c>
      <c r="M108" s="388" t="s">
        <v>676</v>
      </c>
      <c r="N108" s="388">
        <v>1</v>
      </c>
      <c r="O108" s="388" t="s">
        <v>96</v>
      </c>
      <c r="P108" s="388">
        <v>0</v>
      </c>
      <c r="Q108" s="388">
        <v>1</v>
      </c>
      <c r="R108" s="390" t="s">
        <v>54</v>
      </c>
      <c r="S108" s="390" t="s">
        <v>54</v>
      </c>
      <c r="T108" s="389" t="s">
        <v>55</v>
      </c>
      <c r="U108" s="389" t="s">
        <v>55</v>
      </c>
      <c r="V108" s="389" t="s">
        <v>55</v>
      </c>
      <c r="W108" s="389" t="s">
        <v>55</v>
      </c>
      <c r="X108" s="391">
        <v>0</v>
      </c>
      <c r="Y108" s="393" t="s">
        <v>677</v>
      </c>
    </row>
    <row r="109" spans="2:25" s="251" customFormat="1" ht="78" customHeight="1">
      <c r="B109" s="387" t="s">
        <v>678</v>
      </c>
      <c r="C109" s="388" t="s">
        <v>161</v>
      </c>
      <c r="D109" s="388" t="s">
        <v>162</v>
      </c>
      <c r="E109" s="388" t="s">
        <v>100</v>
      </c>
      <c r="F109" s="388" t="s">
        <v>655</v>
      </c>
      <c r="G109" s="392" t="s">
        <v>287</v>
      </c>
      <c r="H109" s="388" t="s">
        <v>656</v>
      </c>
      <c r="I109" s="388" t="s">
        <v>657</v>
      </c>
      <c r="J109" s="388" t="s">
        <v>155</v>
      </c>
      <c r="K109" s="388" t="s">
        <v>679</v>
      </c>
      <c r="L109" s="388" t="s">
        <v>680</v>
      </c>
      <c r="M109" s="388" t="s">
        <v>681</v>
      </c>
      <c r="N109" s="388">
        <v>82</v>
      </c>
      <c r="O109" s="388" t="s">
        <v>96</v>
      </c>
      <c r="P109" s="388">
        <v>41</v>
      </c>
      <c r="Q109" s="388">
        <v>82</v>
      </c>
      <c r="R109" s="390" t="s">
        <v>54</v>
      </c>
      <c r="S109" s="390" t="s">
        <v>54</v>
      </c>
      <c r="T109" s="389" t="s">
        <v>55</v>
      </c>
      <c r="U109" s="389" t="s">
        <v>55</v>
      </c>
      <c r="V109" s="391">
        <v>154</v>
      </c>
      <c r="W109" s="391">
        <v>0</v>
      </c>
      <c r="X109" s="391">
        <v>154</v>
      </c>
      <c r="Y109" s="393" t="s">
        <v>682</v>
      </c>
    </row>
    <row r="110" spans="2:25" s="251" customFormat="1" ht="78" customHeight="1">
      <c r="B110" s="387" t="s">
        <v>683</v>
      </c>
      <c r="C110" s="388" t="s">
        <v>42</v>
      </c>
      <c r="D110" s="388" t="s">
        <v>135</v>
      </c>
      <c r="E110" s="388" t="s">
        <v>100</v>
      </c>
      <c r="F110" s="388" t="s">
        <v>655</v>
      </c>
      <c r="G110" s="392" t="s">
        <v>287</v>
      </c>
      <c r="H110" s="388" t="s">
        <v>656</v>
      </c>
      <c r="I110" s="388" t="s">
        <v>657</v>
      </c>
      <c r="J110" s="389" t="s">
        <v>115</v>
      </c>
      <c r="K110" s="388" t="s">
        <v>684</v>
      </c>
      <c r="L110" s="388" t="s">
        <v>685</v>
      </c>
      <c r="M110" s="388" t="s">
        <v>686</v>
      </c>
      <c r="N110" s="388">
        <v>3</v>
      </c>
      <c r="O110" s="388" t="s">
        <v>96</v>
      </c>
      <c r="P110" s="388">
        <v>1</v>
      </c>
      <c r="Q110" s="388">
        <v>3</v>
      </c>
      <c r="R110" s="390" t="s">
        <v>54</v>
      </c>
      <c r="S110" s="390" t="s">
        <v>54</v>
      </c>
      <c r="T110" s="389" t="s">
        <v>55</v>
      </c>
      <c r="U110" s="389" t="s">
        <v>55</v>
      </c>
      <c r="V110" s="389" t="s">
        <v>55</v>
      </c>
      <c r="W110" s="389" t="s">
        <v>55</v>
      </c>
      <c r="X110" s="391">
        <v>0</v>
      </c>
      <c r="Y110" s="378" t="s">
        <v>687</v>
      </c>
    </row>
    <row r="111" spans="2:25" s="251" customFormat="1" ht="78" customHeight="1">
      <c r="B111" s="387" t="s">
        <v>688</v>
      </c>
      <c r="C111" s="388" t="s">
        <v>42</v>
      </c>
      <c r="D111" s="388" t="s">
        <v>135</v>
      </c>
      <c r="E111" s="388" t="s">
        <v>100</v>
      </c>
      <c r="F111" s="388" t="s">
        <v>655</v>
      </c>
      <c r="G111" s="392" t="s">
        <v>287</v>
      </c>
      <c r="H111" s="388" t="s">
        <v>656</v>
      </c>
      <c r="I111" s="388" t="s">
        <v>657</v>
      </c>
      <c r="J111" s="389" t="s">
        <v>115</v>
      </c>
      <c r="K111" s="388" t="s">
        <v>689</v>
      </c>
      <c r="L111" s="388" t="s">
        <v>690</v>
      </c>
      <c r="M111" s="388" t="s">
        <v>691</v>
      </c>
      <c r="N111" s="388">
        <v>100</v>
      </c>
      <c r="O111" s="388" t="s">
        <v>65</v>
      </c>
      <c r="P111" s="388">
        <v>50</v>
      </c>
      <c r="Q111" s="388">
        <v>100</v>
      </c>
      <c r="R111" s="390" t="s">
        <v>54</v>
      </c>
      <c r="S111" s="390" t="s">
        <v>54</v>
      </c>
      <c r="T111" s="389" t="s">
        <v>55</v>
      </c>
      <c r="U111" s="389" t="s">
        <v>55</v>
      </c>
      <c r="V111" s="389" t="s">
        <v>55</v>
      </c>
      <c r="W111" s="389" t="s">
        <v>55</v>
      </c>
      <c r="X111" s="391">
        <v>0</v>
      </c>
      <c r="Y111" s="393" t="s">
        <v>692</v>
      </c>
    </row>
    <row r="112" spans="2:25" s="251" customFormat="1" ht="78" customHeight="1">
      <c r="B112" s="387" t="s">
        <v>693</v>
      </c>
      <c r="C112" s="388" t="s">
        <v>42</v>
      </c>
      <c r="D112" s="388" t="s">
        <v>135</v>
      </c>
      <c r="E112" s="388" t="s">
        <v>100</v>
      </c>
      <c r="F112" s="388" t="s">
        <v>655</v>
      </c>
      <c r="G112" s="392" t="s">
        <v>287</v>
      </c>
      <c r="H112" s="388" t="s">
        <v>656</v>
      </c>
      <c r="I112" s="388" t="s">
        <v>657</v>
      </c>
      <c r="J112" s="389" t="s">
        <v>115</v>
      </c>
      <c r="K112" s="388" t="s">
        <v>694</v>
      </c>
      <c r="L112" s="388" t="s">
        <v>695</v>
      </c>
      <c r="M112" s="388" t="s">
        <v>696</v>
      </c>
      <c r="N112" s="388">
        <v>100</v>
      </c>
      <c r="O112" s="388" t="s">
        <v>65</v>
      </c>
      <c r="P112" s="388">
        <v>50</v>
      </c>
      <c r="Q112" s="388">
        <v>100</v>
      </c>
      <c r="R112" s="390" t="s">
        <v>54</v>
      </c>
      <c r="S112" s="390" t="s">
        <v>54</v>
      </c>
      <c r="T112" s="389" t="s">
        <v>55</v>
      </c>
      <c r="U112" s="389" t="s">
        <v>55</v>
      </c>
      <c r="V112" s="389" t="s">
        <v>55</v>
      </c>
      <c r="W112" s="389" t="s">
        <v>55</v>
      </c>
      <c r="X112" s="391">
        <v>0</v>
      </c>
      <c r="Y112" s="393" t="s">
        <v>697</v>
      </c>
    </row>
    <row r="113" spans="2:25" s="251" customFormat="1" ht="78" customHeight="1">
      <c r="B113" s="387" t="s">
        <v>698</v>
      </c>
      <c r="C113" s="388" t="s">
        <v>42</v>
      </c>
      <c r="D113" s="388" t="s">
        <v>348</v>
      </c>
      <c r="E113" s="388" t="s">
        <v>44</v>
      </c>
      <c r="F113" s="273" t="s">
        <v>699</v>
      </c>
      <c r="G113" s="273" t="s">
        <v>59</v>
      </c>
      <c r="H113" s="273" t="s">
        <v>700</v>
      </c>
      <c r="I113" s="273" t="s">
        <v>48</v>
      </c>
      <c r="J113" s="273" t="s">
        <v>75</v>
      </c>
      <c r="K113" s="273" t="s">
        <v>701</v>
      </c>
      <c r="L113" s="273" t="s">
        <v>702</v>
      </c>
      <c r="M113" s="273" t="s">
        <v>703</v>
      </c>
      <c r="N113" s="273">
        <v>100</v>
      </c>
      <c r="O113" s="273" t="s">
        <v>65</v>
      </c>
      <c r="P113" s="273">
        <v>100</v>
      </c>
      <c r="Q113" s="273">
        <v>100</v>
      </c>
      <c r="R113" s="390" t="s">
        <v>54</v>
      </c>
      <c r="S113" s="390" t="s">
        <v>54</v>
      </c>
      <c r="T113" s="389" t="s">
        <v>55</v>
      </c>
      <c r="U113" s="389" t="s">
        <v>55</v>
      </c>
      <c r="V113" s="391">
        <v>1</v>
      </c>
      <c r="W113" s="391">
        <v>1</v>
      </c>
      <c r="X113" s="391">
        <v>100</v>
      </c>
      <c r="Y113" s="301" t="s">
        <v>704</v>
      </c>
    </row>
    <row r="114" spans="2:25" s="251" customFormat="1" ht="78" customHeight="1">
      <c r="B114" s="387" t="s">
        <v>705</v>
      </c>
      <c r="C114" s="388" t="s">
        <v>42</v>
      </c>
      <c r="D114" s="388" t="s">
        <v>348</v>
      </c>
      <c r="E114" s="388" t="s">
        <v>44</v>
      </c>
      <c r="F114" s="273" t="s">
        <v>699</v>
      </c>
      <c r="G114" s="273" t="s">
        <v>59</v>
      </c>
      <c r="H114" s="273" t="s">
        <v>700</v>
      </c>
      <c r="I114" s="273" t="s">
        <v>48</v>
      </c>
      <c r="J114" s="273" t="s">
        <v>75</v>
      </c>
      <c r="K114" s="273" t="s">
        <v>706</v>
      </c>
      <c r="L114" s="389" t="s">
        <v>707</v>
      </c>
      <c r="M114" s="389" t="s">
        <v>707</v>
      </c>
      <c r="N114" s="387">
        <v>6</v>
      </c>
      <c r="O114" s="273" t="s">
        <v>96</v>
      </c>
      <c r="P114" s="387">
        <v>3</v>
      </c>
      <c r="Q114" s="387">
        <v>6</v>
      </c>
      <c r="R114" s="390" t="s">
        <v>54</v>
      </c>
      <c r="S114" s="390" t="s">
        <v>54</v>
      </c>
      <c r="T114" s="389" t="s">
        <v>55</v>
      </c>
      <c r="U114" s="389" t="s">
        <v>55</v>
      </c>
      <c r="V114" s="389" t="s">
        <v>55</v>
      </c>
      <c r="W114" s="389" t="s">
        <v>55</v>
      </c>
      <c r="X114" s="257">
        <v>3</v>
      </c>
      <c r="Y114" s="301" t="s">
        <v>708</v>
      </c>
    </row>
    <row r="115" spans="2:25" s="251" customFormat="1" ht="78" customHeight="1">
      <c r="B115" s="387" t="s">
        <v>709</v>
      </c>
      <c r="C115" s="388" t="s">
        <v>42</v>
      </c>
      <c r="D115" s="388" t="s">
        <v>348</v>
      </c>
      <c r="E115" s="388" t="s">
        <v>44</v>
      </c>
      <c r="F115" s="274" t="s">
        <v>699</v>
      </c>
      <c r="G115" s="274" t="s">
        <v>59</v>
      </c>
      <c r="H115" s="274" t="s">
        <v>710</v>
      </c>
      <c r="I115" s="274" t="s">
        <v>48</v>
      </c>
      <c r="J115" s="274" t="s">
        <v>75</v>
      </c>
      <c r="K115" s="274" t="s">
        <v>711</v>
      </c>
      <c r="L115" s="274" t="s">
        <v>712</v>
      </c>
      <c r="M115" s="274" t="s">
        <v>713</v>
      </c>
      <c r="N115" s="275">
        <v>100</v>
      </c>
      <c r="O115" s="275" t="s">
        <v>65</v>
      </c>
      <c r="P115" s="275">
        <v>57</v>
      </c>
      <c r="Q115" s="275">
        <v>100</v>
      </c>
      <c r="R115" s="390" t="s">
        <v>54</v>
      </c>
      <c r="S115" s="390" t="s">
        <v>54</v>
      </c>
      <c r="T115" s="389" t="s">
        <v>55</v>
      </c>
      <c r="U115" s="389" t="s">
        <v>55</v>
      </c>
      <c r="V115" s="256">
        <v>2.7</v>
      </c>
      <c r="W115" s="256">
        <v>5</v>
      </c>
      <c r="X115" s="256">
        <v>54</v>
      </c>
      <c r="Y115" s="299" t="s">
        <v>714</v>
      </c>
    </row>
    <row r="116" spans="2:25" s="251" customFormat="1" ht="78" customHeight="1">
      <c r="B116" s="387" t="s">
        <v>715</v>
      </c>
      <c r="C116" s="388" t="s">
        <v>42</v>
      </c>
      <c r="D116" s="388" t="s">
        <v>348</v>
      </c>
      <c r="E116" s="388" t="s">
        <v>716</v>
      </c>
      <c r="F116" s="276" t="s">
        <v>699</v>
      </c>
      <c r="G116" s="276" t="s">
        <v>59</v>
      </c>
      <c r="H116" s="276" t="s">
        <v>717</v>
      </c>
      <c r="I116" s="276" t="s">
        <v>718</v>
      </c>
      <c r="J116" s="274" t="s">
        <v>75</v>
      </c>
      <c r="K116" s="276" t="s">
        <v>719</v>
      </c>
      <c r="L116" s="276" t="s">
        <v>720</v>
      </c>
      <c r="M116" s="276" t="s">
        <v>721</v>
      </c>
      <c r="N116" s="277">
        <v>100</v>
      </c>
      <c r="O116" s="277" t="s">
        <v>65</v>
      </c>
      <c r="P116" s="277">
        <v>50</v>
      </c>
      <c r="Q116" s="277">
        <v>100</v>
      </c>
      <c r="R116" s="390" t="s">
        <v>54</v>
      </c>
      <c r="S116" s="390" t="s">
        <v>54</v>
      </c>
      <c r="T116" s="389" t="s">
        <v>55</v>
      </c>
      <c r="U116" s="389" t="s">
        <v>55</v>
      </c>
      <c r="V116" s="391">
        <v>5</v>
      </c>
      <c r="W116" s="391">
        <v>10</v>
      </c>
      <c r="X116" s="391">
        <v>50</v>
      </c>
      <c r="Y116" s="233" t="s">
        <v>722</v>
      </c>
    </row>
    <row r="117" spans="2:25" s="251" customFormat="1" ht="78" customHeight="1">
      <c r="B117" s="387" t="s">
        <v>723</v>
      </c>
      <c r="C117" s="388" t="s">
        <v>42</v>
      </c>
      <c r="D117" s="388" t="s">
        <v>348</v>
      </c>
      <c r="E117" s="388" t="s">
        <v>44</v>
      </c>
      <c r="F117" s="276" t="s">
        <v>699</v>
      </c>
      <c r="G117" s="276" t="s">
        <v>59</v>
      </c>
      <c r="H117" s="273" t="s">
        <v>700</v>
      </c>
      <c r="I117" s="273" t="s">
        <v>48</v>
      </c>
      <c r="J117" s="273" t="s">
        <v>75</v>
      </c>
      <c r="K117" s="389" t="s">
        <v>724</v>
      </c>
      <c r="L117" s="389" t="s">
        <v>725</v>
      </c>
      <c r="M117" s="389" t="s">
        <v>725</v>
      </c>
      <c r="N117" s="387">
        <v>6</v>
      </c>
      <c r="O117" s="387" t="s">
        <v>96</v>
      </c>
      <c r="P117" s="387">
        <v>3</v>
      </c>
      <c r="Q117" s="387">
        <v>6</v>
      </c>
      <c r="R117" s="390" t="s">
        <v>54</v>
      </c>
      <c r="S117" s="390" t="s">
        <v>54</v>
      </c>
      <c r="T117" s="389" t="s">
        <v>55</v>
      </c>
      <c r="U117" s="389" t="s">
        <v>55</v>
      </c>
      <c r="V117" s="389" t="s">
        <v>55</v>
      </c>
      <c r="W117" s="389" t="s">
        <v>55</v>
      </c>
      <c r="X117" s="391">
        <v>3</v>
      </c>
      <c r="Y117" s="393" t="s">
        <v>726</v>
      </c>
    </row>
    <row r="118" spans="2:25" s="251" customFormat="1" ht="78" customHeight="1">
      <c r="B118" s="387" t="s">
        <v>727</v>
      </c>
      <c r="C118" s="388" t="s">
        <v>42</v>
      </c>
      <c r="D118" s="388" t="s">
        <v>348</v>
      </c>
      <c r="E118" s="388" t="s">
        <v>44</v>
      </c>
      <c r="F118" s="389" t="s">
        <v>728</v>
      </c>
      <c r="G118" s="389" t="s">
        <v>46</v>
      </c>
      <c r="H118" s="389" t="s">
        <v>729</v>
      </c>
      <c r="I118" s="389" t="s">
        <v>48</v>
      </c>
      <c r="J118" s="389" t="s">
        <v>115</v>
      </c>
      <c r="K118" s="389" t="s">
        <v>730</v>
      </c>
      <c r="L118" s="389" t="s">
        <v>731</v>
      </c>
      <c r="M118" s="389" t="s">
        <v>731</v>
      </c>
      <c r="N118" s="389">
        <v>1</v>
      </c>
      <c r="O118" s="389" t="s">
        <v>96</v>
      </c>
      <c r="P118" s="387">
        <v>0</v>
      </c>
      <c r="Q118" s="389">
        <v>1</v>
      </c>
      <c r="R118" s="387" t="s">
        <v>54</v>
      </c>
      <c r="S118" s="387" t="s">
        <v>54</v>
      </c>
      <c r="T118" s="389" t="s">
        <v>55</v>
      </c>
      <c r="U118" s="389" t="s">
        <v>55</v>
      </c>
      <c r="V118" s="389" t="s">
        <v>55</v>
      </c>
      <c r="W118" s="389" t="s">
        <v>55</v>
      </c>
      <c r="X118" s="391">
        <v>0</v>
      </c>
      <c r="Y118" s="393" t="s">
        <v>2259</v>
      </c>
    </row>
    <row r="119" spans="2:25" s="251" customFormat="1" ht="78" customHeight="1">
      <c r="B119" s="387" t="s">
        <v>732</v>
      </c>
      <c r="C119" s="388" t="s">
        <v>42</v>
      </c>
      <c r="D119" s="388" t="s">
        <v>348</v>
      </c>
      <c r="E119" s="388" t="s">
        <v>44</v>
      </c>
      <c r="F119" s="389" t="s">
        <v>728</v>
      </c>
      <c r="G119" s="389" t="s">
        <v>46</v>
      </c>
      <c r="H119" s="389" t="s">
        <v>729</v>
      </c>
      <c r="I119" s="389" t="s">
        <v>48</v>
      </c>
      <c r="J119" s="392" t="s">
        <v>200</v>
      </c>
      <c r="K119" s="389" t="s">
        <v>733</v>
      </c>
      <c r="L119" s="389" t="s">
        <v>734</v>
      </c>
      <c r="M119" s="389" t="s">
        <v>735</v>
      </c>
      <c r="N119" s="389">
        <v>100</v>
      </c>
      <c r="O119" s="389" t="s">
        <v>96</v>
      </c>
      <c r="P119" s="387">
        <v>0</v>
      </c>
      <c r="Q119" s="389">
        <v>100</v>
      </c>
      <c r="R119" s="390" t="s">
        <v>54</v>
      </c>
      <c r="S119" s="390" t="s">
        <v>54</v>
      </c>
      <c r="T119" s="389" t="s">
        <v>55</v>
      </c>
      <c r="U119" s="389" t="s">
        <v>55</v>
      </c>
      <c r="V119" s="389" t="s">
        <v>55</v>
      </c>
      <c r="W119" s="389" t="s">
        <v>55</v>
      </c>
      <c r="X119" s="391">
        <v>0</v>
      </c>
      <c r="Y119" s="393" t="s">
        <v>2260</v>
      </c>
    </row>
    <row r="120" spans="2:25" s="251" customFormat="1" ht="78" customHeight="1">
      <c r="B120" s="387" t="s">
        <v>736</v>
      </c>
      <c r="C120" s="388" t="s">
        <v>161</v>
      </c>
      <c r="D120" s="388" t="s">
        <v>162</v>
      </c>
      <c r="E120" s="388" t="s">
        <v>100</v>
      </c>
      <c r="F120" s="259" t="s">
        <v>426</v>
      </c>
      <c r="G120" s="389" t="s">
        <v>392</v>
      </c>
      <c r="H120" s="259" t="s">
        <v>393</v>
      </c>
      <c r="I120" s="259" t="s">
        <v>427</v>
      </c>
      <c r="J120" s="389" t="s">
        <v>737</v>
      </c>
      <c r="K120" s="389" t="s">
        <v>738</v>
      </c>
      <c r="L120" s="389" t="s">
        <v>739</v>
      </c>
      <c r="M120" s="389" t="s">
        <v>740</v>
      </c>
      <c r="N120" s="387">
        <v>1000</v>
      </c>
      <c r="O120" s="389" t="s">
        <v>96</v>
      </c>
      <c r="P120" s="387">
        <v>500</v>
      </c>
      <c r="Q120" s="387">
        <v>1000</v>
      </c>
      <c r="R120" s="390" t="s">
        <v>54</v>
      </c>
      <c r="S120" s="390" t="s">
        <v>54</v>
      </c>
      <c r="T120" s="389" t="s">
        <v>55</v>
      </c>
      <c r="U120" s="389" t="s">
        <v>55</v>
      </c>
      <c r="V120" s="389" t="s">
        <v>55</v>
      </c>
      <c r="W120" s="389" t="s">
        <v>55</v>
      </c>
      <c r="X120" s="291">
        <v>178</v>
      </c>
      <c r="Y120" s="374" t="s">
        <v>741</v>
      </c>
    </row>
    <row r="121" spans="2:25" s="251" customFormat="1" ht="78" customHeight="1">
      <c r="B121" s="387" t="s">
        <v>742</v>
      </c>
      <c r="C121" s="388" t="s">
        <v>161</v>
      </c>
      <c r="D121" s="388" t="s">
        <v>162</v>
      </c>
      <c r="E121" s="388" t="s">
        <v>100</v>
      </c>
      <c r="F121" s="259" t="s">
        <v>426</v>
      </c>
      <c r="G121" s="389" t="s">
        <v>392</v>
      </c>
      <c r="H121" s="259" t="s">
        <v>393</v>
      </c>
      <c r="I121" s="259" t="s">
        <v>427</v>
      </c>
      <c r="J121" s="389" t="s">
        <v>262</v>
      </c>
      <c r="K121" s="389" t="s">
        <v>743</v>
      </c>
      <c r="L121" s="389" t="s">
        <v>744</v>
      </c>
      <c r="M121" s="389" t="s">
        <v>745</v>
      </c>
      <c r="N121" s="387">
        <v>300</v>
      </c>
      <c r="O121" s="389" t="s">
        <v>96</v>
      </c>
      <c r="P121" s="387">
        <v>150</v>
      </c>
      <c r="Q121" s="387">
        <v>300</v>
      </c>
      <c r="R121" s="390" t="s">
        <v>54</v>
      </c>
      <c r="S121" s="390" t="s">
        <v>54</v>
      </c>
      <c r="T121" s="389" t="s">
        <v>55</v>
      </c>
      <c r="U121" s="389" t="s">
        <v>55</v>
      </c>
      <c r="V121" s="389" t="s">
        <v>55</v>
      </c>
      <c r="W121" s="389" t="s">
        <v>55</v>
      </c>
      <c r="X121" s="291">
        <v>29</v>
      </c>
      <c r="Y121" s="393" t="s">
        <v>746</v>
      </c>
    </row>
    <row r="122" spans="2:25" s="251" customFormat="1" ht="78" customHeight="1">
      <c r="B122" s="387" t="s">
        <v>747</v>
      </c>
      <c r="C122" s="388" t="s">
        <v>161</v>
      </c>
      <c r="D122" s="388" t="s">
        <v>162</v>
      </c>
      <c r="E122" s="388" t="s">
        <v>100</v>
      </c>
      <c r="F122" s="259" t="s">
        <v>426</v>
      </c>
      <c r="G122" s="389" t="s">
        <v>392</v>
      </c>
      <c r="H122" s="259" t="s">
        <v>393</v>
      </c>
      <c r="I122" s="259" t="s">
        <v>427</v>
      </c>
      <c r="J122" s="259" t="s">
        <v>155</v>
      </c>
      <c r="K122" s="278" t="s">
        <v>748</v>
      </c>
      <c r="L122" s="389" t="s">
        <v>749</v>
      </c>
      <c r="M122" s="389" t="s">
        <v>750</v>
      </c>
      <c r="N122" s="387">
        <v>132</v>
      </c>
      <c r="O122" s="389" t="s">
        <v>96</v>
      </c>
      <c r="P122" s="387">
        <v>0</v>
      </c>
      <c r="Q122" s="387">
        <v>132</v>
      </c>
      <c r="R122" s="390" t="s">
        <v>54</v>
      </c>
      <c r="S122" s="390" t="s">
        <v>54</v>
      </c>
      <c r="T122" s="389" t="s">
        <v>55</v>
      </c>
      <c r="U122" s="389" t="s">
        <v>55</v>
      </c>
      <c r="V122" s="389" t="s">
        <v>55</v>
      </c>
      <c r="W122" s="389" t="s">
        <v>55</v>
      </c>
      <c r="X122" s="391">
        <v>0</v>
      </c>
      <c r="Y122" s="393" t="s">
        <v>751</v>
      </c>
    </row>
    <row r="123" spans="2:25" s="251" customFormat="1" ht="78" customHeight="1">
      <c r="B123" s="310" t="s">
        <v>752</v>
      </c>
      <c r="C123" s="388" t="s">
        <v>161</v>
      </c>
      <c r="D123" s="388" t="s">
        <v>162</v>
      </c>
      <c r="E123" s="388" t="s">
        <v>100</v>
      </c>
      <c r="F123" s="389"/>
      <c r="G123" s="389" t="s">
        <v>392</v>
      </c>
      <c r="H123" s="389" t="s">
        <v>393</v>
      </c>
      <c r="I123" s="389" t="s">
        <v>48</v>
      </c>
      <c r="J123" s="389" t="s">
        <v>115</v>
      </c>
      <c r="K123" s="389" t="s">
        <v>753</v>
      </c>
      <c r="L123" s="389" t="s">
        <v>754</v>
      </c>
      <c r="M123" s="389" t="s">
        <v>755</v>
      </c>
      <c r="N123" s="387">
        <v>25</v>
      </c>
      <c r="O123" s="389" t="s">
        <v>96</v>
      </c>
      <c r="P123" s="387">
        <v>10</v>
      </c>
      <c r="Q123" s="387">
        <v>15</v>
      </c>
      <c r="R123" s="387" t="s">
        <v>54</v>
      </c>
      <c r="S123" s="387" t="s">
        <v>54</v>
      </c>
      <c r="T123" s="389" t="s">
        <v>55</v>
      </c>
      <c r="U123" s="389" t="s">
        <v>55</v>
      </c>
      <c r="V123" s="389" t="s">
        <v>55</v>
      </c>
      <c r="W123" s="389" t="s">
        <v>55</v>
      </c>
      <c r="X123" s="391">
        <v>7</v>
      </c>
      <c r="Y123" s="393" t="s">
        <v>2265</v>
      </c>
    </row>
    <row r="124" spans="2:25" s="251" customFormat="1" ht="78" customHeight="1">
      <c r="B124" s="310" t="s">
        <v>756</v>
      </c>
      <c r="C124" s="388" t="s">
        <v>42</v>
      </c>
      <c r="D124" s="388" t="s">
        <v>280</v>
      </c>
      <c r="E124" s="388" t="s">
        <v>100</v>
      </c>
      <c r="F124" s="389"/>
      <c r="G124" s="389" t="s">
        <v>392</v>
      </c>
      <c r="H124" s="389" t="s">
        <v>393</v>
      </c>
      <c r="I124" s="389" t="s">
        <v>48</v>
      </c>
      <c r="J124" s="389" t="s">
        <v>115</v>
      </c>
      <c r="K124" s="389" t="s">
        <v>757</v>
      </c>
      <c r="L124" s="389" t="s">
        <v>758</v>
      </c>
      <c r="M124" s="389" t="s">
        <v>759</v>
      </c>
      <c r="N124" s="387">
        <v>25</v>
      </c>
      <c r="O124" s="389" t="s">
        <v>96</v>
      </c>
      <c r="P124" s="387">
        <v>10</v>
      </c>
      <c r="Q124" s="387">
        <v>15</v>
      </c>
      <c r="R124" s="387" t="s">
        <v>54</v>
      </c>
      <c r="S124" s="387" t="s">
        <v>54</v>
      </c>
      <c r="T124" s="389" t="s">
        <v>55</v>
      </c>
      <c r="U124" s="389" t="s">
        <v>55</v>
      </c>
      <c r="V124" s="389" t="s">
        <v>55</v>
      </c>
      <c r="W124" s="389" t="s">
        <v>55</v>
      </c>
      <c r="X124" s="391">
        <v>8</v>
      </c>
      <c r="Y124" s="374" t="s">
        <v>2266</v>
      </c>
    </row>
    <row r="125" spans="2:25" s="251" customFormat="1" ht="78" customHeight="1">
      <c r="B125" s="310" t="s">
        <v>760</v>
      </c>
      <c r="C125" s="388" t="s">
        <v>42</v>
      </c>
      <c r="D125" s="388" t="s">
        <v>280</v>
      </c>
      <c r="E125" s="388" t="s">
        <v>100</v>
      </c>
      <c r="F125" s="389"/>
      <c r="G125" s="389" t="s">
        <v>392</v>
      </c>
      <c r="H125" s="389" t="s">
        <v>393</v>
      </c>
      <c r="I125" s="389" t="s">
        <v>48</v>
      </c>
      <c r="J125" s="389" t="s">
        <v>115</v>
      </c>
      <c r="K125" s="389" t="s">
        <v>761</v>
      </c>
      <c r="L125" s="389" t="s">
        <v>762</v>
      </c>
      <c r="M125" s="389" t="s">
        <v>763</v>
      </c>
      <c r="N125" s="387">
        <v>50</v>
      </c>
      <c r="O125" s="389" t="s">
        <v>53</v>
      </c>
      <c r="P125" s="387">
        <v>25</v>
      </c>
      <c r="Q125" s="387">
        <v>50</v>
      </c>
      <c r="R125" s="387" t="s">
        <v>54</v>
      </c>
      <c r="S125" s="387" t="s">
        <v>54</v>
      </c>
      <c r="T125" s="389" t="s">
        <v>55</v>
      </c>
      <c r="U125" s="389" t="s">
        <v>55</v>
      </c>
      <c r="V125" s="389" t="s">
        <v>55</v>
      </c>
      <c r="W125" s="389" t="s">
        <v>55</v>
      </c>
      <c r="X125" s="391">
        <v>0</v>
      </c>
      <c r="Y125" s="393" t="s">
        <v>2267</v>
      </c>
    </row>
    <row r="126" spans="2:25" s="251" customFormat="1" ht="78" customHeight="1">
      <c r="B126" s="387" t="s">
        <v>764</v>
      </c>
      <c r="C126" s="388" t="s">
        <v>389</v>
      </c>
      <c r="D126" s="388" t="s">
        <v>765</v>
      </c>
      <c r="E126" s="388" t="s">
        <v>334</v>
      </c>
      <c r="F126" s="261" t="s">
        <v>766</v>
      </c>
      <c r="G126" s="261" t="s">
        <v>305</v>
      </c>
      <c r="H126" s="261" t="s">
        <v>306</v>
      </c>
      <c r="I126" s="261" t="s">
        <v>767</v>
      </c>
      <c r="J126" s="261" t="s">
        <v>663</v>
      </c>
      <c r="K126" s="261" t="s">
        <v>768</v>
      </c>
      <c r="L126" s="261" t="s">
        <v>769</v>
      </c>
      <c r="M126" s="261" t="s">
        <v>770</v>
      </c>
      <c r="N126" s="279">
        <v>1</v>
      </c>
      <c r="O126" s="261" t="s">
        <v>119</v>
      </c>
      <c r="P126" s="261">
        <v>0</v>
      </c>
      <c r="Q126" s="261">
        <v>0</v>
      </c>
      <c r="R126" s="279">
        <v>1</v>
      </c>
      <c r="S126" s="390" t="s">
        <v>54</v>
      </c>
      <c r="T126" s="389" t="s">
        <v>55</v>
      </c>
      <c r="U126" s="389" t="s">
        <v>55</v>
      </c>
      <c r="V126" s="389" t="s">
        <v>55</v>
      </c>
      <c r="W126" s="389" t="s">
        <v>55</v>
      </c>
      <c r="X126" s="391">
        <v>0</v>
      </c>
      <c r="Y126" s="380" t="s">
        <v>771</v>
      </c>
    </row>
    <row r="127" spans="2:25" s="251" customFormat="1" ht="78" customHeight="1">
      <c r="B127" s="387" t="s">
        <v>772</v>
      </c>
      <c r="C127" s="388" t="s">
        <v>42</v>
      </c>
      <c r="D127" s="388" t="s">
        <v>280</v>
      </c>
      <c r="E127" s="388" t="s">
        <v>773</v>
      </c>
      <c r="F127" s="392" t="s">
        <v>774</v>
      </c>
      <c r="G127" s="389" t="s">
        <v>392</v>
      </c>
      <c r="H127" s="392" t="s">
        <v>393</v>
      </c>
      <c r="I127" s="392" t="s">
        <v>775</v>
      </c>
      <c r="J127" s="392" t="s">
        <v>776</v>
      </c>
      <c r="K127" s="392" t="s">
        <v>777</v>
      </c>
      <c r="L127" s="392" t="s">
        <v>778</v>
      </c>
      <c r="M127" s="392" t="s">
        <v>779</v>
      </c>
      <c r="N127" s="392">
        <v>114</v>
      </c>
      <c r="O127" s="392" t="s">
        <v>96</v>
      </c>
      <c r="P127" s="389" t="s">
        <v>55</v>
      </c>
      <c r="Q127" s="392">
        <v>114</v>
      </c>
      <c r="R127" s="387" t="s">
        <v>54</v>
      </c>
      <c r="S127" s="387" t="s">
        <v>54</v>
      </c>
      <c r="T127" s="389" t="s">
        <v>55</v>
      </c>
      <c r="U127" s="389" t="s">
        <v>55</v>
      </c>
      <c r="V127" s="389" t="s">
        <v>55</v>
      </c>
      <c r="W127" s="389" t="s">
        <v>55</v>
      </c>
      <c r="X127" s="391">
        <v>12</v>
      </c>
      <c r="Y127" s="393" t="s">
        <v>780</v>
      </c>
    </row>
    <row r="128" spans="2:25" s="251" customFormat="1" ht="78" customHeight="1">
      <c r="B128" s="387" t="s">
        <v>781</v>
      </c>
      <c r="C128" s="388" t="s">
        <v>42</v>
      </c>
      <c r="D128" s="388" t="s">
        <v>280</v>
      </c>
      <c r="E128" s="388" t="s">
        <v>773</v>
      </c>
      <c r="F128" s="392" t="s">
        <v>774</v>
      </c>
      <c r="G128" s="389" t="s">
        <v>392</v>
      </c>
      <c r="H128" s="392" t="s">
        <v>393</v>
      </c>
      <c r="I128" s="392" t="s">
        <v>782</v>
      </c>
      <c r="J128" s="392" t="s">
        <v>663</v>
      </c>
      <c r="K128" s="389" t="s">
        <v>783</v>
      </c>
      <c r="L128" s="389" t="s">
        <v>784</v>
      </c>
      <c r="M128" s="389" t="s">
        <v>785</v>
      </c>
      <c r="N128" s="389">
        <v>3500</v>
      </c>
      <c r="O128" s="392" t="s">
        <v>96</v>
      </c>
      <c r="P128" s="392">
        <v>1750</v>
      </c>
      <c r="Q128" s="392">
        <v>3500</v>
      </c>
      <c r="R128" s="387" t="s">
        <v>54</v>
      </c>
      <c r="S128" s="387" t="s">
        <v>54</v>
      </c>
      <c r="T128" s="389" t="s">
        <v>55</v>
      </c>
      <c r="U128" s="389" t="s">
        <v>55</v>
      </c>
      <c r="V128" s="389" t="s">
        <v>55</v>
      </c>
      <c r="W128" s="389" t="s">
        <v>55</v>
      </c>
      <c r="X128" s="391">
        <v>3000</v>
      </c>
      <c r="Y128" s="393" t="s">
        <v>786</v>
      </c>
    </row>
    <row r="129" spans="2:25 2350:2350" s="251" customFormat="1" ht="78" customHeight="1">
      <c r="B129" s="387" t="s">
        <v>787</v>
      </c>
      <c r="C129" s="388" t="s">
        <v>42</v>
      </c>
      <c r="D129" s="388" t="s">
        <v>280</v>
      </c>
      <c r="E129" s="388" t="s">
        <v>773</v>
      </c>
      <c r="F129" s="392" t="s">
        <v>774</v>
      </c>
      <c r="G129" s="389" t="s">
        <v>392</v>
      </c>
      <c r="H129" s="392" t="s">
        <v>393</v>
      </c>
      <c r="I129" s="392" t="s">
        <v>782</v>
      </c>
      <c r="J129" s="389" t="s">
        <v>115</v>
      </c>
      <c r="K129" s="392" t="s">
        <v>788</v>
      </c>
      <c r="L129" s="392" t="s">
        <v>789</v>
      </c>
      <c r="M129" s="392" t="s">
        <v>790</v>
      </c>
      <c r="N129" s="392">
        <v>2</v>
      </c>
      <c r="O129" s="392" t="s">
        <v>96</v>
      </c>
      <c r="P129" s="392">
        <v>1</v>
      </c>
      <c r="Q129" s="392">
        <v>2</v>
      </c>
      <c r="R129" s="387" t="s">
        <v>54</v>
      </c>
      <c r="S129" s="387" t="s">
        <v>54</v>
      </c>
      <c r="T129" s="389" t="s">
        <v>55</v>
      </c>
      <c r="U129" s="389" t="s">
        <v>55</v>
      </c>
      <c r="V129" s="389" t="s">
        <v>55</v>
      </c>
      <c r="W129" s="389" t="s">
        <v>55</v>
      </c>
      <c r="X129" s="391">
        <v>0</v>
      </c>
      <c r="Y129" s="393" t="s">
        <v>791</v>
      </c>
    </row>
    <row r="130" spans="2:25 2350:2350" s="251" customFormat="1" ht="78" customHeight="1">
      <c r="B130" s="387" t="s">
        <v>792</v>
      </c>
      <c r="C130" s="388" t="s">
        <v>161</v>
      </c>
      <c r="D130" s="388" t="s">
        <v>162</v>
      </c>
      <c r="E130" s="388" t="s">
        <v>773</v>
      </c>
      <c r="F130" s="392" t="s">
        <v>774</v>
      </c>
      <c r="G130" s="389" t="s">
        <v>392</v>
      </c>
      <c r="H130" s="392" t="s">
        <v>393</v>
      </c>
      <c r="I130" s="392" t="s">
        <v>782</v>
      </c>
      <c r="J130" s="392" t="s">
        <v>793</v>
      </c>
      <c r="K130" s="392" t="s">
        <v>794</v>
      </c>
      <c r="L130" s="392" t="s">
        <v>795</v>
      </c>
      <c r="M130" s="392" t="s">
        <v>796</v>
      </c>
      <c r="N130" s="392">
        <v>1600</v>
      </c>
      <c r="O130" s="392" t="s">
        <v>96</v>
      </c>
      <c r="P130" s="392">
        <v>800</v>
      </c>
      <c r="Q130" s="392">
        <v>1600</v>
      </c>
      <c r="R130" s="387" t="s">
        <v>54</v>
      </c>
      <c r="S130" s="387" t="s">
        <v>54</v>
      </c>
      <c r="T130" s="389" t="s">
        <v>55</v>
      </c>
      <c r="U130" s="389" t="s">
        <v>55</v>
      </c>
      <c r="V130" s="389" t="s">
        <v>55</v>
      </c>
      <c r="W130" s="389" t="s">
        <v>55</v>
      </c>
      <c r="X130" s="391">
        <v>0</v>
      </c>
      <c r="Y130" s="393" t="s">
        <v>797</v>
      </c>
    </row>
    <row r="131" spans="2:25 2350:2350" s="251" customFormat="1" ht="78" customHeight="1">
      <c r="B131" s="387" t="s">
        <v>798</v>
      </c>
      <c r="C131" s="388" t="s">
        <v>799</v>
      </c>
      <c r="D131" s="388" t="s">
        <v>800</v>
      </c>
      <c r="E131" s="388" t="s">
        <v>334</v>
      </c>
      <c r="F131" s="392" t="s">
        <v>801</v>
      </c>
      <c r="G131" s="261" t="s">
        <v>305</v>
      </c>
      <c r="H131" s="392" t="s">
        <v>306</v>
      </c>
      <c r="I131" s="392" t="s">
        <v>802</v>
      </c>
      <c r="J131" s="389" t="s">
        <v>115</v>
      </c>
      <c r="K131" s="392" t="s">
        <v>803</v>
      </c>
      <c r="L131" s="392" t="s">
        <v>804</v>
      </c>
      <c r="M131" s="392" t="s">
        <v>805</v>
      </c>
      <c r="N131" s="280">
        <v>11</v>
      </c>
      <c r="O131" s="392" t="s">
        <v>96</v>
      </c>
      <c r="P131" s="280">
        <v>0</v>
      </c>
      <c r="Q131" s="280">
        <v>11</v>
      </c>
      <c r="R131" s="390" t="s">
        <v>54</v>
      </c>
      <c r="S131" s="390" t="s">
        <v>54</v>
      </c>
      <c r="T131" s="389" t="s">
        <v>55</v>
      </c>
      <c r="U131" s="389" t="s">
        <v>55</v>
      </c>
      <c r="V131" s="389" t="s">
        <v>55</v>
      </c>
      <c r="W131" s="389" t="s">
        <v>55</v>
      </c>
      <c r="X131" s="384">
        <v>6</v>
      </c>
      <c r="Y131" s="377" t="s">
        <v>2268</v>
      </c>
      <c r="CLJ131" s="281"/>
    </row>
    <row r="132" spans="2:25 2350:2350" s="251" customFormat="1" ht="78" customHeight="1">
      <c r="B132" s="387" t="s">
        <v>806</v>
      </c>
      <c r="C132" s="388" t="s">
        <v>799</v>
      </c>
      <c r="D132" s="388" t="s">
        <v>800</v>
      </c>
      <c r="E132" s="388" t="s">
        <v>334</v>
      </c>
      <c r="F132" s="392" t="s">
        <v>801</v>
      </c>
      <c r="G132" s="261" t="s">
        <v>305</v>
      </c>
      <c r="H132" s="392" t="s">
        <v>306</v>
      </c>
      <c r="I132" s="392" t="s">
        <v>802</v>
      </c>
      <c r="J132" s="392" t="s">
        <v>337</v>
      </c>
      <c r="K132" s="392" t="s">
        <v>807</v>
      </c>
      <c r="L132" s="392" t="s">
        <v>808</v>
      </c>
      <c r="M132" s="392" t="s">
        <v>809</v>
      </c>
      <c r="N132" s="280">
        <v>17</v>
      </c>
      <c r="O132" s="392" t="s">
        <v>96</v>
      </c>
      <c r="P132" s="280">
        <v>8</v>
      </c>
      <c r="Q132" s="282">
        <v>17</v>
      </c>
      <c r="R132" s="390" t="s">
        <v>54</v>
      </c>
      <c r="S132" s="390" t="s">
        <v>54</v>
      </c>
      <c r="T132" s="389" t="s">
        <v>55</v>
      </c>
      <c r="U132" s="389" t="s">
        <v>55</v>
      </c>
      <c r="V132" s="389" t="s">
        <v>55</v>
      </c>
      <c r="W132" s="389" t="s">
        <v>55</v>
      </c>
      <c r="X132" s="384">
        <v>0</v>
      </c>
      <c r="Y132" s="377" t="s">
        <v>2269</v>
      </c>
      <c r="CLJ132" s="281"/>
    </row>
    <row r="133" spans="2:25 2350:2350" s="251" customFormat="1" ht="78" customHeight="1">
      <c r="B133" s="387" t="s">
        <v>810</v>
      </c>
      <c r="C133" s="388" t="s">
        <v>799</v>
      </c>
      <c r="D133" s="388" t="s">
        <v>800</v>
      </c>
      <c r="E133" s="388" t="s">
        <v>334</v>
      </c>
      <c r="F133" s="392" t="s">
        <v>801</v>
      </c>
      <c r="G133" s="261" t="s">
        <v>305</v>
      </c>
      <c r="H133" s="392" t="s">
        <v>306</v>
      </c>
      <c r="I133" s="392" t="s">
        <v>802</v>
      </c>
      <c r="J133" s="392" t="s">
        <v>337</v>
      </c>
      <c r="K133" s="392" t="s">
        <v>811</v>
      </c>
      <c r="L133" s="392" t="s">
        <v>812</v>
      </c>
      <c r="M133" s="392" t="s">
        <v>813</v>
      </c>
      <c r="N133" s="280">
        <v>5</v>
      </c>
      <c r="O133" s="392" t="s">
        <v>96</v>
      </c>
      <c r="P133" s="280">
        <v>2</v>
      </c>
      <c r="Q133" s="282">
        <v>5</v>
      </c>
      <c r="R133" s="390" t="s">
        <v>54</v>
      </c>
      <c r="S133" s="390" t="s">
        <v>54</v>
      </c>
      <c r="T133" s="389" t="s">
        <v>55</v>
      </c>
      <c r="U133" s="389" t="s">
        <v>55</v>
      </c>
      <c r="V133" s="389" t="s">
        <v>55</v>
      </c>
      <c r="W133" s="389" t="s">
        <v>55</v>
      </c>
      <c r="X133" s="384">
        <v>0</v>
      </c>
      <c r="Y133" s="377" t="s">
        <v>2270</v>
      </c>
      <c r="CLJ133" s="281"/>
    </row>
    <row r="134" spans="2:25 2350:2350" s="251" customFormat="1" ht="78" customHeight="1">
      <c r="B134" s="387" t="s">
        <v>814</v>
      </c>
      <c r="C134" s="388" t="s">
        <v>799</v>
      </c>
      <c r="D134" s="388" t="s">
        <v>800</v>
      </c>
      <c r="E134" s="388" t="s">
        <v>334</v>
      </c>
      <c r="F134" s="392" t="s">
        <v>801</v>
      </c>
      <c r="G134" s="261" t="s">
        <v>305</v>
      </c>
      <c r="H134" s="392" t="s">
        <v>306</v>
      </c>
      <c r="I134" s="392" t="s">
        <v>802</v>
      </c>
      <c r="J134" s="392" t="s">
        <v>337</v>
      </c>
      <c r="K134" s="392" t="s">
        <v>815</v>
      </c>
      <c r="L134" s="392" t="s">
        <v>816</v>
      </c>
      <c r="M134" s="392" t="s">
        <v>817</v>
      </c>
      <c r="N134" s="280">
        <v>30</v>
      </c>
      <c r="O134" s="392" t="s">
        <v>96</v>
      </c>
      <c r="P134" s="280">
        <v>18</v>
      </c>
      <c r="Q134" s="282">
        <v>30</v>
      </c>
      <c r="R134" s="390" t="s">
        <v>54</v>
      </c>
      <c r="S134" s="390" t="s">
        <v>54</v>
      </c>
      <c r="T134" s="389" t="s">
        <v>55</v>
      </c>
      <c r="U134" s="389" t="s">
        <v>55</v>
      </c>
      <c r="V134" s="389" t="s">
        <v>55</v>
      </c>
      <c r="W134" s="389" t="s">
        <v>55</v>
      </c>
      <c r="X134" s="384">
        <v>0</v>
      </c>
      <c r="Y134" s="377" t="s">
        <v>2271</v>
      </c>
      <c r="CLJ134" s="281"/>
    </row>
    <row r="135" spans="2:25 2350:2350" s="251" customFormat="1" ht="78" customHeight="1">
      <c r="B135" s="387" t="s">
        <v>818</v>
      </c>
      <c r="C135" s="388" t="s">
        <v>42</v>
      </c>
      <c r="D135" s="388" t="s">
        <v>111</v>
      </c>
      <c r="E135" s="388" t="s">
        <v>100</v>
      </c>
      <c r="F135" s="392" t="s">
        <v>819</v>
      </c>
      <c r="G135" s="261" t="s">
        <v>305</v>
      </c>
      <c r="H135" s="249" t="s">
        <v>306</v>
      </c>
      <c r="I135" s="249" t="s">
        <v>820</v>
      </c>
      <c r="J135" s="389" t="s">
        <v>115</v>
      </c>
      <c r="K135" s="389" t="s">
        <v>821</v>
      </c>
      <c r="L135" s="389" t="s">
        <v>822</v>
      </c>
      <c r="M135" s="389" t="s">
        <v>823</v>
      </c>
      <c r="N135" s="283">
        <v>100</v>
      </c>
      <c r="O135" s="392" t="s">
        <v>65</v>
      </c>
      <c r="P135" s="391">
        <v>0</v>
      </c>
      <c r="Q135" s="391">
        <v>100</v>
      </c>
      <c r="R135" s="390" t="s">
        <v>54</v>
      </c>
      <c r="S135" s="390" t="s">
        <v>54</v>
      </c>
      <c r="T135" s="389" t="s">
        <v>55</v>
      </c>
      <c r="U135" s="389" t="s">
        <v>55</v>
      </c>
      <c r="V135" s="389" t="s">
        <v>55</v>
      </c>
      <c r="W135" s="389" t="s">
        <v>55</v>
      </c>
      <c r="X135" s="387">
        <v>0</v>
      </c>
      <c r="Y135" s="377" t="s">
        <v>2261</v>
      </c>
      <c r="CLJ135" s="281"/>
    </row>
    <row r="136" spans="2:25 2350:2350" s="251" customFormat="1" ht="78" customHeight="1">
      <c r="B136" s="387" t="s">
        <v>824</v>
      </c>
      <c r="C136" s="388" t="s">
        <v>42</v>
      </c>
      <c r="D136" s="388" t="s">
        <v>111</v>
      </c>
      <c r="E136" s="388" t="s">
        <v>100</v>
      </c>
      <c r="F136" s="392" t="s">
        <v>819</v>
      </c>
      <c r="G136" s="261" t="s">
        <v>305</v>
      </c>
      <c r="H136" s="249" t="s">
        <v>306</v>
      </c>
      <c r="I136" s="249" t="s">
        <v>820</v>
      </c>
      <c r="J136" s="389" t="s">
        <v>115</v>
      </c>
      <c r="K136" s="389" t="s">
        <v>825</v>
      </c>
      <c r="L136" s="389" t="s">
        <v>826</v>
      </c>
      <c r="M136" s="389" t="s">
        <v>827</v>
      </c>
      <c r="N136" s="283">
        <v>100</v>
      </c>
      <c r="O136" s="392" t="s">
        <v>65</v>
      </c>
      <c r="P136" s="391">
        <v>60</v>
      </c>
      <c r="Q136" s="391">
        <v>100</v>
      </c>
      <c r="R136" s="390" t="s">
        <v>54</v>
      </c>
      <c r="S136" s="390" t="s">
        <v>54</v>
      </c>
      <c r="T136" s="389" t="s">
        <v>55</v>
      </c>
      <c r="U136" s="389" t="s">
        <v>55</v>
      </c>
      <c r="V136" s="389" t="s">
        <v>55</v>
      </c>
      <c r="W136" s="389" t="s">
        <v>55</v>
      </c>
      <c r="X136" s="387">
        <v>0</v>
      </c>
      <c r="Y136" s="377" t="s">
        <v>2262</v>
      </c>
      <c r="CLJ136" s="281"/>
    </row>
    <row r="137" spans="2:25 2350:2350" s="251" customFormat="1" ht="78" customHeight="1">
      <c r="B137" s="387" t="s">
        <v>828</v>
      </c>
      <c r="C137" s="388" t="s">
        <v>42</v>
      </c>
      <c r="D137" s="388" t="s">
        <v>111</v>
      </c>
      <c r="E137" s="388" t="s">
        <v>100</v>
      </c>
      <c r="F137" s="392" t="s">
        <v>829</v>
      </c>
      <c r="G137" s="249" t="s">
        <v>305</v>
      </c>
      <c r="H137" s="249" t="s">
        <v>306</v>
      </c>
      <c r="I137" s="249" t="s">
        <v>820</v>
      </c>
      <c r="J137" s="392" t="s">
        <v>830</v>
      </c>
      <c r="K137" s="249" t="s">
        <v>831</v>
      </c>
      <c r="L137" s="249" t="s">
        <v>832</v>
      </c>
      <c r="M137" s="249" t="s">
        <v>833</v>
      </c>
      <c r="N137" s="284">
        <v>19</v>
      </c>
      <c r="O137" s="392" t="s">
        <v>96</v>
      </c>
      <c r="P137" s="391">
        <v>0</v>
      </c>
      <c r="Q137" s="391">
        <v>19</v>
      </c>
      <c r="R137" s="390" t="s">
        <v>54</v>
      </c>
      <c r="S137" s="390" t="s">
        <v>54</v>
      </c>
      <c r="T137" s="389" t="s">
        <v>55</v>
      </c>
      <c r="U137" s="389" t="s">
        <v>55</v>
      </c>
      <c r="V137" s="389" t="s">
        <v>55</v>
      </c>
      <c r="W137" s="389" t="s">
        <v>55</v>
      </c>
      <c r="X137" s="387">
        <v>0</v>
      </c>
      <c r="Y137" s="377" t="s">
        <v>2263</v>
      </c>
      <c r="CLJ137" s="281"/>
    </row>
    <row r="138" spans="2:25 2350:2350" s="251" customFormat="1" ht="78" customHeight="1">
      <c r="B138" s="387" t="s">
        <v>834</v>
      </c>
      <c r="C138" s="388" t="s">
        <v>42</v>
      </c>
      <c r="D138" s="388" t="s">
        <v>111</v>
      </c>
      <c r="E138" s="388" t="s">
        <v>100</v>
      </c>
      <c r="F138" s="392" t="s">
        <v>819</v>
      </c>
      <c r="G138" s="249" t="s">
        <v>305</v>
      </c>
      <c r="H138" s="249" t="s">
        <v>306</v>
      </c>
      <c r="I138" s="249" t="s">
        <v>820</v>
      </c>
      <c r="J138" s="392" t="s">
        <v>830</v>
      </c>
      <c r="K138" s="249" t="s">
        <v>835</v>
      </c>
      <c r="L138" s="249" t="s">
        <v>836</v>
      </c>
      <c r="M138" s="249" t="s">
        <v>837</v>
      </c>
      <c r="N138" s="283">
        <v>100</v>
      </c>
      <c r="O138" s="392" t="s">
        <v>65</v>
      </c>
      <c r="P138" s="391">
        <v>0</v>
      </c>
      <c r="Q138" s="391">
        <v>100</v>
      </c>
      <c r="R138" s="390" t="s">
        <v>54</v>
      </c>
      <c r="S138" s="390" t="s">
        <v>54</v>
      </c>
      <c r="T138" s="389" t="s">
        <v>55</v>
      </c>
      <c r="U138" s="389" t="s">
        <v>55</v>
      </c>
      <c r="V138" s="389" t="s">
        <v>55</v>
      </c>
      <c r="W138" s="389" t="s">
        <v>55</v>
      </c>
      <c r="X138" s="387">
        <v>0</v>
      </c>
      <c r="Y138" s="377" t="s">
        <v>2264</v>
      </c>
      <c r="CLJ138" s="281"/>
    </row>
    <row r="139" spans="2:25 2350:2350" s="251" customFormat="1" ht="78" customHeight="1">
      <c r="B139" s="387" t="s">
        <v>838</v>
      </c>
      <c r="C139" s="388" t="s">
        <v>42</v>
      </c>
      <c r="D139" s="388" t="s">
        <v>348</v>
      </c>
      <c r="E139" s="388" t="s">
        <v>44</v>
      </c>
      <c r="F139" s="249" t="s">
        <v>127</v>
      </c>
      <c r="G139" s="249" t="s">
        <v>46</v>
      </c>
      <c r="H139" s="249" t="s">
        <v>128</v>
      </c>
      <c r="I139" s="249" t="s">
        <v>839</v>
      </c>
      <c r="J139" s="249" t="s">
        <v>129</v>
      </c>
      <c r="K139" s="249" t="s">
        <v>840</v>
      </c>
      <c r="L139" s="249" t="s">
        <v>841</v>
      </c>
      <c r="M139" s="389" t="s">
        <v>842</v>
      </c>
      <c r="N139" s="268">
        <v>0.85</v>
      </c>
      <c r="O139" s="389" t="s">
        <v>119</v>
      </c>
      <c r="P139" s="268">
        <v>0.4</v>
      </c>
      <c r="Q139" s="268">
        <v>0.85</v>
      </c>
      <c r="R139" s="390" t="s">
        <v>54</v>
      </c>
      <c r="S139" s="390" t="s">
        <v>54</v>
      </c>
      <c r="T139" s="389" t="s">
        <v>55</v>
      </c>
      <c r="U139" s="389" t="s">
        <v>55</v>
      </c>
      <c r="V139" s="391">
        <v>21</v>
      </c>
      <c r="W139" s="387">
        <v>21</v>
      </c>
      <c r="X139" s="387">
        <v>100</v>
      </c>
      <c r="Y139" s="377" t="s">
        <v>843</v>
      </c>
      <c r="CLJ139" s="281"/>
    </row>
    <row r="140" spans="2:25 2350:2350" s="251" customFormat="1" ht="78" customHeight="1">
      <c r="B140" s="387" t="s">
        <v>844</v>
      </c>
      <c r="C140" s="389" t="s">
        <v>799</v>
      </c>
      <c r="D140" s="389" t="s">
        <v>800</v>
      </c>
      <c r="E140" s="249" t="s">
        <v>334</v>
      </c>
      <c r="F140" s="249" t="s">
        <v>801</v>
      </c>
      <c r="G140" s="392" t="s">
        <v>305</v>
      </c>
      <c r="H140" s="249" t="s">
        <v>306</v>
      </c>
      <c r="I140" s="249" t="s">
        <v>802</v>
      </c>
      <c r="J140" s="392" t="s">
        <v>337</v>
      </c>
      <c r="K140" s="280" t="s">
        <v>845</v>
      </c>
      <c r="L140" s="280" t="s">
        <v>846</v>
      </c>
      <c r="M140" s="280" t="s">
        <v>847</v>
      </c>
      <c r="N140" s="280">
        <f>1+4+4</f>
        <v>9</v>
      </c>
      <c r="O140" s="280" t="s">
        <v>96</v>
      </c>
      <c r="P140" s="280">
        <v>0</v>
      </c>
      <c r="Q140" s="280">
        <f>1+4+4</f>
        <v>9</v>
      </c>
      <c r="R140" s="390" t="s">
        <v>54</v>
      </c>
      <c r="S140" s="390" t="s">
        <v>54</v>
      </c>
      <c r="T140" s="389" t="s">
        <v>55</v>
      </c>
      <c r="U140" s="389" t="s">
        <v>55</v>
      </c>
      <c r="V140" s="389" t="s">
        <v>55</v>
      </c>
      <c r="W140" s="389" t="s">
        <v>55</v>
      </c>
      <c r="X140" s="384">
        <v>0</v>
      </c>
      <c r="Y140" s="377" t="s">
        <v>2272</v>
      </c>
      <c r="CLJ140" s="281"/>
    </row>
    <row r="141" spans="2:25 2350:2350" s="251" customFormat="1" ht="78" customHeight="1">
      <c r="B141" s="285" t="s">
        <v>848</v>
      </c>
      <c r="C141" s="389" t="s">
        <v>799</v>
      </c>
      <c r="D141" s="389" t="s">
        <v>800</v>
      </c>
      <c r="E141" s="249" t="s">
        <v>334</v>
      </c>
      <c r="F141" s="249" t="s">
        <v>801</v>
      </c>
      <c r="G141" s="392" t="s">
        <v>305</v>
      </c>
      <c r="H141" s="249" t="s">
        <v>306</v>
      </c>
      <c r="I141" s="249" t="s">
        <v>802</v>
      </c>
      <c r="J141" s="249" t="s">
        <v>200</v>
      </c>
      <c r="K141" s="280" t="s">
        <v>849</v>
      </c>
      <c r="L141" s="280" t="s">
        <v>850</v>
      </c>
      <c r="M141" s="280" t="s">
        <v>851</v>
      </c>
      <c r="N141" s="280">
        <v>33</v>
      </c>
      <c r="O141" s="280" t="s">
        <v>96</v>
      </c>
      <c r="P141" s="280">
        <v>18</v>
      </c>
      <c r="Q141" s="280">
        <v>33</v>
      </c>
      <c r="R141" s="390" t="s">
        <v>54</v>
      </c>
      <c r="S141" s="390" t="s">
        <v>54</v>
      </c>
      <c r="T141" s="389" t="s">
        <v>55</v>
      </c>
      <c r="U141" s="389" t="s">
        <v>55</v>
      </c>
      <c r="V141" s="389" t="s">
        <v>55</v>
      </c>
      <c r="W141" s="389" t="s">
        <v>55</v>
      </c>
      <c r="X141" s="384">
        <v>0</v>
      </c>
      <c r="Y141" s="377" t="s">
        <v>2273</v>
      </c>
      <c r="CLJ141" s="281"/>
    </row>
    <row r="142" spans="2:25 2350:2350" s="251" customFormat="1" ht="78" customHeight="1">
      <c r="B142" s="387" t="s">
        <v>852</v>
      </c>
      <c r="C142" s="389" t="s">
        <v>799</v>
      </c>
      <c r="D142" s="389" t="s">
        <v>800</v>
      </c>
      <c r="E142" s="286" t="s">
        <v>334</v>
      </c>
      <c r="F142" s="286" t="s">
        <v>853</v>
      </c>
      <c r="G142" s="286" t="s">
        <v>305</v>
      </c>
      <c r="H142" s="286" t="s">
        <v>306</v>
      </c>
      <c r="I142" s="286" t="s">
        <v>802</v>
      </c>
      <c r="J142" s="392" t="s">
        <v>337</v>
      </c>
      <c r="K142" s="287" t="s">
        <v>854</v>
      </c>
      <c r="L142" s="287" t="s">
        <v>855</v>
      </c>
      <c r="M142" s="287" t="s">
        <v>856</v>
      </c>
      <c r="N142" s="288">
        <v>30</v>
      </c>
      <c r="O142" s="286" t="s">
        <v>96</v>
      </c>
      <c r="P142" s="249">
        <v>0</v>
      </c>
      <c r="Q142" s="288">
        <v>30</v>
      </c>
      <c r="R142" s="390" t="s">
        <v>54</v>
      </c>
      <c r="S142" s="390" t="s">
        <v>54</v>
      </c>
      <c r="T142" s="389" t="s">
        <v>55</v>
      </c>
      <c r="U142" s="389" t="s">
        <v>55</v>
      </c>
      <c r="V142" s="389" t="s">
        <v>55</v>
      </c>
      <c r="W142" s="389" t="s">
        <v>55</v>
      </c>
      <c r="X142" s="384">
        <v>0</v>
      </c>
      <c r="Y142" s="377" t="s">
        <v>2274</v>
      </c>
      <c r="CLJ142" s="281"/>
    </row>
    <row r="143" spans="2:25 2350:2350" s="251" customFormat="1" ht="78" customHeight="1">
      <c r="B143" s="387" t="s">
        <v>857</v>
      </c>
      <c r="C143" s="389" t="s">
        <v>180</v>
      </c>
      <c r="D143" s="389" t="s">
        <v>607</v>
      </c>
      <c r="E143" s="286" t="s">
        <v>334</v>
      </c>
      <c r="F143" s="286" t="s">
        <v>595</v>
      </c>
      <c r="G143" s="286" t="s">
        <v>305</v>
      </c>
      <c r="H143" s="286" t="s">
        <v>306</v>
      </c>
      <c r="I143" s="286" t="s">
        <v>596</v>
      </c>
      <c r="J143" s="392" t="s">
        <v>200</v>
      </c>
      <c r="K143" s="287" t="s">
        <v>858</v>
      </c>
      <c r="L143" s="287" t="s">
        <v>859</v>
      </c>
      <c r="M143" s="287" t="s">
        <v>860</v>
      </c>
      <c r="N143" s="288">
        <v>100</v>
      </c>
      <c r="O143" s="286" t="s">
        <v>65</v>
      </c>
      <c r="P143" s="249">
        <v>0</v>
      </c>
      <c r="Q143" s="288">
        <v>50</v>
      </c>
      <c r="R143" s="390">
        <v>100</v>
      </c>
      <c r="S143" s="390" t="s">
        <v>54</v>
      </c>
      <c r="T143" s="389"/>
      <c r="U143" s="289"/>
      <c r="V143" s="389" t="s">
        <v>55</v>
      </c>
      <c r="W143" s="389" t="s">
        <v>55</v>
      </c>
      <c r="X143" s="387">
        <v>0</v>
      </c>
      <c r="Y143" s="373" t="s">
        <v>2278</v>
      </c>
      <c r="CLJ143" s="281"/>
    </row>
    <row r="144" spans="2:25 2350:2350" s="251" customFormat="1" ht="78" customHeight="1">
      <c r="B144" s="387" t="s">
        <v>861</v>
      </c>
      <c r="C144" s="389" t="s">
        <v>389</v>
      </c>
      <c r="D144" s="389" t="s">
        <v>862</v>
      </c>
      <c r="E144" s="286" t="s">
        <v>44</v>
      </c>
      <c r="F144" s="286" t="s">
        <v>863</v>
      </c>
      <c r="G144" s="286" t="s">
        <v>46</v>
      </c>
      <c r="H144" s="286" t="s">
        <v>48</v>
      </c>
      <c r="I144" s="286" t="s">
        <v>48</v>
      </c>
      <c r="J144" s="392" t="s">
        <v>115</v>
      </c>
      <c r="K144" s="287" t="s">
        <v>864</v>
      </c>
      <c r="L144" s="287" t="s">
        <v>865</v>
      </c>
      <c r="M144" s="287" t="s">
        <v>866</v>
      </c>
      <c r="N144" s="288">
        <v>100</v>
      </c>
      <c r="O144" s="286" t="s">
        <v>119</v>
      </c>
      <c r="P144" s="249">
        <v>50</v>
      </c>
      <c r="Q144" s="288">
        <v>100</v>
      </c>
      <c r="R144" s="390" t="s">
        <v>54</v>
      </c>
      <c r="S144" s="390" t="s">
        <v>54</v>
      </c>
      <c r="T144" s="389"/>
      <c r="U144" s="289"/>
      <c r="V144" s="389" t="s">
        <v>55</v>
      </c>
      <c r="W144" s="389" t="s">
        <v>55</v>
      </c>
      <c r="X144" s="379">
        <v>66</v>
      </c>
      <c r="Y144" s="392" t="s">
        <v>2279</v>
      </c>
      <c r="CLJ144" s="281"/>
    </row>
    <row r="145" spans="1:25 2350:2350" s="251" customFormat="1" ht="78" customHeight="1">
      <c r="B145" s="387" t="s">
        <v>867</v>
      </c>
      <c r="C145" s="389" t="s">
        <v>389</v>
      </c>
      <c r="D145" s="389" t="s">
        <v>862</v>
      </c>
      <c r="E145" s="286" t="s">
        <v>44</v>
      </c>
      <c r="F145" s="286" t="s">
        <v>868</v>
      </c>
      <c r="G145" s="286" t="s">
        <v>46</v>
      </c>
      <c r="H145" s="286" t="s">
        <v>48</v>
      </c>
      <c r="I145" s="286" t="s">
        <v>48</v>
      </c>
      <c r="J145" s="392" t="s">
        <v>115</v>
      </c>
      <c r="K145" s="287" t="s">
        <v>864</v>
      </c>
      <c r="L145" s="287" t="s">
        <v>865</v>
      </c>
      <c r="M145" s="287" t="s">
        <v>866</v>
      </c>
      <c r="N145" s="288">
        <v>100</v>
      </c>
      <c r="O145" s="286" t="s">
        <v>119</v>
      </c>
      <c r="P145" s="249">
        <v>50</v>
      </c>
      <c r="Q145" s="288">
        <v>100</v>
      </c>
      <c r="R145" s="390" t="s">
        <v>54</v>
      </c>
      <c r="S145" s="390" t="s">
        <v>54</v>
      </c>
      <c r="T145" s="389"/>
      <c r="U145" s="289"/>
      <c r="V145" s="389" t="s">
        <v>55</v>
      </c>
      <c r="W145" s="389" t="s">
        <v>55</v>
      </c>
      <c r="X145" s="379">
        <v>49</v>
      </c>
      <c r="Y145" s="392" t="s">
        <v>2280</v>
      </c>
      <c r="CLJ145" s="281"/>
    </row>
    <row r="146" spans="1:25 2350:2350" s="251" customFormat="1" ht="78" customHeight="1">
      <c r="B146" s="387" t="s">
        <v>869</v>
      </c>
      <c r="C146" s="389" t="s">
        <v>389</v>
      </c>
      <c r="D146" s="389" t="s">
        <v>862</v>
      </c>
      <c r="E146" s="286" t="s">
        <v>44</v>
      </c>
      <c r="F146" s="286" t="s">
        <v>870</v>
      </c>
      <c r="G146" s="286" t="s">
        <v>46</v>
      </c>
      <c r="H146" s="286" t="s">
        <v>48</v>
      </c>
      <c r="I146" s="286" t="s">
        <v>48</v>
      </c>
      <c r="J146" s="392" t="s">
        <v>115</v>
      </c>
      <c r="K146" s="287" t="s">
        <v>864</v>
      </c>
      <c r="L146" s="287" t="s">
        <v>865</v>
      </c>
      <c r="M146" s="287" t="s">
        <v>866</v>
      </c>
      <c r="N146" s="288">
        <v>100</v>
      </c>
      <c r="O146" s="286" t="s">
        <v>119</v>
      </c>
      <c r="P146" s="249">
        <v>50</v>
      </c>
      <c r="Q146" s="288">
        <v>100</v>
      </c>
      <c r="R146" s="390" t="s">
        <v>54</v>
      </c>
      <c r="S146" s="390" t="s">
        <v>54</v>
      </c>
      <c r="T146" s="389"/>
      <c r="U146" s="289"/>
      <c r="V146" s="389" t="s">
        <v>55</v>
      </c>
      <c r="W146" s="389" t="s">
        <v>55</v>
      </c>
      <c r="X146" s="379">
        <v>80</v>
      </c>
      <c r="Y146" s="383" t="s">
        <v>2281</v>
      </c>
      <c r="CLJ146" s="281"/>
    </row>
    <row r="147" spans="1:25 2350:2350" s="251" customFormat="1" ht="78" customHeight="1">
      <c r="B147" s="387" t="s">
        <v>871</v>
      </c>
      <c r="C147" s="389" t="s">
        <v>389</v>
      </c>
      <c r="D147" s="389" t="s">
        <v>862</v>
      </c>
      <c r="E147" s="286" t="s">
        <v>44</v>
      </c>
      <c r="F147" s="286" t="s">
        <v>872</v>
      </c>
      <c r="G147" s="286" t="s">
        <v>46</v>
      </c>
      <c r="H147" s="286" t="s">
        <v>48</v>
      </c>
      <c r="I147" s="286" t="s">
        <v>48</v>
      </c>
      <c r="J147" s="392" t="s">
        <v>115</v>
      </c>
      <c r="K147" s="287" t="s">
        <v>864</v>
      </c>
      <c r="L147" s="287" t="s">
        <v>865</v>
      </c>
      <c r="M147" s="287" t="s">
        <v>866</v>
      </c>
      <c r="N147" s="288">
        <v>100</v>
      </c>
      <c r="O147" s="286" t="s">
        <v>119</v>
      </c>
      <c r="P147" s="249">
        <v>50</v>
      </c>
      <c r="Q147" s="288">
        <v>100</v>
      </c>
      <c r="R147" s="390" t="s">
        <v>54</v>
      </c>
      <c r="S147" s="390" t="s">
        <v>54</v>
      </c>
      <c r="T147" s="389"/>
      <c r="U147" s="289"/>
      <c r="V147" s="389" t="s">
        <v>55</v>
      </c>
      <c r="W147" s="389" t="s">
        <v>55</v>
      </c>
      <c r="X147" s="379">
        <v>67</v>
      </c>
      <c r="Y147" s="383" t="s">
        <v>2282</v>
      </c>
      <c r="CLJ147" s="281"/>
    </row>
    <row r="148" spans="1:25 2350:2350" s="251" customFormat="1" ht="78" customHeight="1">
      <c r="B148" s="387" t="s">
        <v>873</v>
      </c>
      <c r="C148" s="389" t="s">
        <v>389</v>
      </c>
      <c r="D148" s="389" t="s">
        <v>862</v>
      </c>
      <c r="E148" s="286" t="s">
        <v>44</v>
      </c>
      <c r="F148" s="286" t="s">
        <v>874</v>
      </c>
      <c r="G148" s="286" t="s">
        <v>46</v>
      </c>
      <c r="H148" s="286" t="s">
        <v>48</v>
      </c>
      <c r="I148" s="286" t="s">
        <v>48</v>
      </c>
      <c r="J148" s="392" t="s">
        <v>115</v>
      </c>
      <c r="K148" s="287" t="s">
        <v>864</v>
      </c>
      <c r="L148" s="287" t="s">
        <v>865</v>
      </c>
      <c r="M148" s="287" t="s">
        <v>866</v>
      </c>
      <c r="N148" s="288">
        <v>100</v>
      </c>
      <c r="O148" s="286" t="s">
        <v>119</v>
      </c>
      <c r="P148" s="249">
        <v>50</v>
      </c>
      <c r="Q148" s="288">
        <v>100</v>
      </c>
      <c r="R148" s="390" t="s">
        <v>54</v>
      </c>
      <c r="S148" s="390" t="s">
        <v>54</v>
      </c>
      <c r="T148" s="389"/>
      <c r="U148" s="289"/>
      <c r="V148" s="389" t="s">
        <v>55</v>
      </c>
      <c r="W148" s="389" t="s">
        <v>55</v>
      </c>
      <c r="X148" s="379">
        <v>100</v>
      </c>
      <c r="Y148" s="376" t="s">
        <v>875</v>
      </c>
      <c r="CLJ148" s="281"/>
    </row>
    <row r="149" spans="1:25 2350:2350" s="251" customFormat="1" ht="78" customHeight="1">
      <c r="B149" s="387" t="s">
        <v>876</v>
      </c>
      <c r="C149" s="389" t="s">
        <v>389</v>
      </c>
      <c r="D149" s="389" t="s">
        <v>862</v>
      </c>
      <c r="E149" s="286" t="s">
        <v>44</v>
      </c>
      <c r="F149" s="286" t="s">
        <v>877</v>
      </c>
      <c r="G149" s="286" t="s">
        <v>46</v>
      </c>
      <c r="H149" s="286" t="s">
        <v>48</v>
      </c>
      <c r="I149" s="286" t="s">
        <v>48</v>
      </c>
      <c r="J149" s="392" t="s">
        <v>115</v>
      </c>
      <c r="K149" s="287" t="s">
        <v>864</v>
      </c>
      <c r="L149" s="287" t="s">
        <v>865</v>
      </c>
      <c r="M149" s="287" t="s">
        <v>866</v>
      </c>
      <c r="N149" s="288">
        <v>100</v>
      </c>
      <c r="O149" s="286" t="s">
        <v>119</v>
      </c>
      <c r="P149" s="249">
        <v>50</v>
      </c>
      <c r="Q149" s="288">
        <v>100</v>
      </c>
      <c r="R149" s="390" t="s">
        <v>54</v>
      </c>
      <c r="S149" s="390" t="s">
        <v>54</v>
      </c>
      <c r="T149" s="389"/>
      <c r="U149" s="289"/>
      <c r="V149" s="389" t="s">
        <v>55</v>
      </c>
      <c r="W149" s="389" t="s">
        <v>55</v>
      </c>
      <c r="X149" s="379">
        <v>22</v>
      </c>
      <c r="Y149" s="383" t="s">
        <v>878</v>
      </c>
      <c r="CLJ149" s="281"/>
    </row>
    <row r="150" spans="1:25 2350:2350" s="251" customFormat="1" ht="78" customHeight="1">
      <c r="B150" s="387" t="s">
        <v>879</v>
      </c>
      <c r="C150" s="389" t="s">
        <v>389</v>
      </c>
      <c r="D150" s="389" t="s">
        <v>862</v>
      </c>
      <c r="E150" s="286" t="s">
        <v>44</v>
      </c>
      <c r="F150" s="286" t="s">
        <v>880</v>
      </c>
      <c r="G150" s="286" t="s">
        <v>46</v>
      </c>
      <c r="H150" s="286" t="s">
        <v>48</v>
      </c>
      <c r="I150" s="286" t="s">
        <v>48</v>
      </c>
      <c r="J150" s="392" t="s">
        <v>115</v>
      </c>
      <c r="K150" s="287" t="s">
        <v>864</v>
      </c>
      <c r="L150" s="287" t="s">
        <v>865</v>
      </c>
      <c r="M150" s="287" t="s">
        <v>866</v>
      </c>
      <c r="N150" s="288">
        <v>100</v>
      </c>
      <c r="O150" s="286" t="s">
        <v>119</v>
      </c>
      <c r="P150" s="249">
        <v>50</v>
      </c>
      <c r="Q150" s="288">
        <v>100</v>
      </c>
      <c r="R150" s="390" t="s">
        <v>54</v>
      </c>
      <c r="S150" s="390" t="s">
        <v>54</v>
      </c>
      <c r="T150" s="389"/>
      <c r="U150" s="290"/>
      <c r="V150" s="389" t="s">
        <v>55</v>
      </c>
      <c r="W150" s="389" t="s">
        <v>55</v>
      </c>
      <c r="X150" s="372">
        <v>84</v>
      </c>
      <c r="Y150" s="383" t="s">
        <v>2283</v>
      </c>
    </row>
    <row r="151" spans="1:25 2350:2350" s="251" customFormat="1" ht="78" customHeight="1">
      <c r="B151" s="387" t="s">
        <v>881</v>
      </c>
      <c r="C151" s="389" t="s">
        <v>389</v>
      </c>
      <c r="D151" s="389" t="s">
        <v>862</v>
      </c>
      <c r="E151" s="286" t="s">
        <v>44</v>
      </c>
      <c r="F151" s="286" t="s">
        <v>882</v>
      </c>
      <c r="G151" s="286" t="s">
        <v>46</v>
      </c>
      <c r="H151" s="286" t="s">
        <v>48</v>
      </c>
      <c r="I151" s="286" t="s">
        <v>48</v>
      </c>
      <c r="J151" s="392" t="s">
        <v>115</v>
      </c>
      <c r="K151" s="287" t="s">
        <v>864</v>
      </c>
      <c r="L151" s="287" t="s">
        <v>865</v>
      </c>
      <c r="M151" s="287" t="s">
        <v>866</v>
      </c>
      <c r="N151" s="288">
        <v>100</v>
      </c>
      <c r="O151" s="286" t="s">
        <v>119</v>
      </c>
      <c r="P151" s="249">
        <v>50</v>
      </c>
      <c r="Q151" s="288">
        <v>100</v>
      </c>
      <c r="R151" s="390" t="s">
        <v>54</v>
      </c>
      <c r="S151" s="390" t="s">
        <v>54</v>
      </c>
      <c r="T151" s="389"/>
      <c r="U151" s="290"/>
      <c r="V151" s="389" t="s">
        <v>55</v>
      </c>
      <c r="W151" s="389" t="s">
        <v>55</v>
      </c>
      <c r="X151" s="379">
        <v>77</v>
      </c>
      <c r="Y151" s="383" t="s">
        <v>883</v>
      </c>
    </row>
    <row r="152" spans="1:25 2350:2350" s="251" customFormat="1" ht="78" customHeight="1">
      <c r="B152" s="387" t="s">
        <v>884</v>
      </c>
      <c r="C152" s="389" t="s">
        <v>389</v>
      </c>
      <c r="D152" s="389" t="s">
        <v>862</v>
      </c>
      <c r="E152" s="286" t="s">
        <v>44</v>
      </c>
      <c r="F152" s="286" t="s">
        <v>885</v>
      </c>
      <c r="G152" s="286" t="s">
        <v>46</v>
      </c>
      <c r="H152" s="286" t="s">
        <v>48</v>
      </c>
      <c r="I152" s="286" t="s">
        <v>48</v>
      </c>
      <c r="J152" s="392" t="s">
        <v>115</v>
      </c>
      <c r="K152" s="287" t="s">
        <v>864</v>
      </c>
      <c r="L152" s="287" t="s">
        <v>865</v>
      </c>
      <c r="M152" s="287" t="s">
        <v>866</v>
      </c>
      <c r="N152" s="288">
        <v>100</v>
      </c>
      <c r="O152" s="286" t="s">
        <v>119</v>
      </c>
      <c r="P152" s="249">
        <v>50</v>
      </c>
      <c r="Q152" s="288">
        <v>100</v>
      </c>
      <c r="R152" s="390" t="s">
        <v>54</v>
      </c>
      <c r="S152" s="390" t="s">
        <v>54</v>
      </c>
      <c r="T152" s="389"/>
      <c r="U152" s="290"/>
      <c r="V152" s="389" t="s">
        <v>55</v>
      </c>
      <c r="W152" s="389" t="s">
        <v>55</v>
      </c>
      <c r="X152" s="379">
        <v>100</v>
      </c>
      <c r="Y152" s="376" t="s">
        <v>886</v>
      </c>
    </row>
    <row r="153" spans="1:25 2350:2350" s="251" customFormat="1" ht="78" customHeight="1">
      <c r="B153" s="391"/>
      <c r="C153" s="391"/>
      <c r="D153" s="391"/>
      <c r="E153" s="280"/>
      <c r="F153" s="280"/>
      <c r="G153" s="280"/>
      <c r="H153" s="280"/>
      <c r="I153" s="280"/>
      <c r="J153" s="280"/>
      <c r="K153" s="280"/>
      <c r="L153" s="249"/>
      <c r="M153" s="249"/>
      <c r="N153" s="280"/>
      <c r="O153" s="280"/>
      <c r="P153" s="391"/>
      <c r="Q153" s="391"/>
      <c r="R153" s="391"/>
      <c r="S153" s="291"/>
      <c r="T153" s="292"/>
      <c r="U153" s="293"/>
      <c r="V153" s="391"/>
      <c r="W153" s="391"/>
      <c r="X153" s="391"/>
      <c r="Y153" s="297"/>
    </row>
    <row r="154" spans="1:25 2350:2350" s="33" customFormat="1" ht="38.25" customHeight="1">
      <c r="A154" s="243"/>
      <c r="B154" s="243"/>
      <c r="C154" s="243"/>
      <c r="D154" s="243"/>
      <c r="E154" s="244"/>
      <c r="F154" s="244"/>
      <c r="G154" s="244"/>
      <c r="H154" s="244"/>
      <c r="I154" s="244"/>
      <c r="J154" s="244"/>
      <c r="K154" s="244"/>
      <c r="L154" s="91"/>
      <c r="M154" s="91"/>
      <c r="N154" s="244"/>
      <c r="O154" s="244"/>
      <c r="P154" s="243"/>
      <c r="Q154" s="243"/>
      <c r="R154" s="243"/>
      <c r="S154" s="245"/>
      <c r="T154" s="246"/>
      <c r="U154" s="247"/>
      <c r="V154" s="243"/>
      <c r="W154" s="243"/>
      <c r="X154" s="243"/>
      <c r="Y154" s="302"/>
    </row>
    <row r="155" spans="1:25 2350:2350" s="33" customFormat="1" ht="38.25" customHeight="1">
      <c r="A155" s="243"/>
      <c r="B155" s="243"/>
      <c r="C155" s="243"/>
      <c r="D155" s="243"/>
      <c r="E155" s="244"/>
      <c r="F155" s="244"/>
      <c r="G155" s="244"/>
      <c r="H155" s="244"/>
      <c r="I155" s="244"/>
      <c r="J155" s="244"/>
      <c r="K155" s="244"/>
      <c r="L155" s="91"/>
      <c r="M155" s="91"/>
      <c r="N155" s="244"/>
      <c r="O155" s="244"/>
      <c r="P155" s="243"/>
      <c r="Q155" s="243"/>
      <c r="R155" s="243"/>
      <c r="S155" s="245"/>
      <c r="T155" s="246"/>
      <c r="U155" s="247"/>
      <c r="V155" s="243"/>
      <c r="W155" s="243"/>
      <c r="X155" s="243"/>
      <c r="Y155" s="302"/>
    </row>
    <row r="156" spans="1:25 2350:2350" s="33" customFormat="1" ht="38.25" customHeight="1">
      <c r="A156" s="243"/>
      <c r="B156" s="243"/>
      <c r="C156" s="243"/>
      <c r="D156" s="243"/>
      <c r="E156" s="244"/>
      <c r="F156" s="244"/>
      <c r="G156" s="244"/>
      <c r="H156" s="244"/>
      <c r="I156" s="244"/>
      <c r="J156" s="244"/>
      <c r="K156" s="244"/>
      <c r="L156" s="91"/>
      <c r="M156" s="91"/>
      <c r="N156" s="244"/>
      <c r="O156" s="244"/>
      <c r="P156" s="243"/>
      <c r="Q156" s="243"/>
      <c r="R156" s="243"/>
      <c r="S156" s="245"/>
      <c r="T156" s="246"/>
      <c r="U156" s="247"/>
      <c r="V156" s="243"/>
      <c r="W156" s="243"/>
      <c r="X156" s="243"/>
      <c r="Y156" s="302"/>
    </row>
    <row r="157" spans="1:25 2350:2350" s="221" customFormat="1" ht="38.25" customHeight="1">
      <c r="A157" s="232"/>
      <c r="B157" s="318" t="s">
        <v>9</v>
      </c>
      <c r="C157" s="318"/>
      <c r="D157" s="318"/>
      <c r="E157" s="318"/>
      <c r="F157" s="318"/>
      <c r="G157" s="318"/>
      <c r="H157" s="318"/>
      <c r="I157" s="318"/>
      <c r="J157" s="318"/>
      <c r="K157" s="318"/>
      <c r="L157" s="318"/>
      <c r="M157" s="318"/>
      <c r="N157" s="318"/>
      <c r="O157" s="318"/>
      <c r="P157" s="318"/>
      <c r="Q157" s="318"/>
      <c r="R157" s="318"/>
      <c r="S157" s="318"/>
      <c r="T157" s="318"/>
      <c r="U157" s="318"/>
      <c r="V157" s="232"/>
      <c r="W157" s="232"/>
      <c r="X157" s="232"/>
      <c r="Y157" s="303"/>
    </row>
    <row r="158" spans="1:25 2350:2350" s="221" customFormat="1" ht="38.25" customHeight="1">
      <c r="A158" s="232"/>
      <c r="B158" s="232"/>
      <c r="C158" s="232"/>
      <c r="D158" s="232"/>
      <c r="E158" s="232"/>
      <c r="F158" s="232"/>
      <c r="G158" s="318"/>
      <c r="H158" s="318"/>
      <c r="I158" s="318"/>
      <c r="J158" s="318"/>
      <c r="K158" s="318"/>
      <c r="L158" s="318"/>
      <c r="M158" s="318"/>
      <c r="N158" s="318"/>
      <c r="O158" s="318"/>
      <c r="P158" s="318"/>
      <c r="Q158" s="318"/>
      <c r="R158" s="234"/>
      <c r="S158" s="234"/>
      <c r="T158" s="234"/>
      <c r="U158" s="234"/>
      <c r="V158" s="234"/>
      <c r="W158" s="234"/>
      <c r="X158" s="234"/>
      <c r="Y158" s="303"/>
    </row>
    <row r="160" spans="1:25 2350:2350" ht="38.25" customHeight="1">
      <c r="E160" s="318"/>
      <c r="F160" s="318"/>
      <c r="G160" s="318"/>
      <c r="H160" s="318"/>
      <c r="I160" s="318"/>
      <c r="J160" s="318"/>
      <c r="K160" s="318"/>
    </row>
  </sheetData>
  <sheetProtection formatCells="0" formatColumns="0" formatRows="0" insertRows="0" insertHyperlinks="0" deleteRows="0" sort="0" autoFilter="0" pivotTables="0"/>
  <autoFilter ref="A6:AH152" xr:uid="{00000000-0001-0000-0000-000000000000}">
    <filterColumn colId="15" showButton="0"/>
    <filterColumn colId="16" showButton="0"/>
    <filterColumn colId="17" showButton="0"/>
  </autoFilter>
  <mergeCells count="30">
    <mergeCell ref="E160:K160"/>
    <mergeCell ref="G158:Q158"/>
    <mergeCell ref="T2:U2"/>
    <mergeCell ref="F2:S2"/>
    <mergeCell ref="V6:V7"/>
    <mergeCell ref="E2:E4"/>
    <mergeCell ref="J6:J7"/>
    <mergeCell ref="T3:U3"/>
    <mergeCell ref="L6:L7"/>
    <mergeCell ref="F3:S3"/>
    <mergeCell ref="F4:S4"/>
    <mergeCell ref="O6:O7"/>
    <mergeCell ref="P6:S6"/>
    <mergeCell ref="K6:K7"/>
    <mergeCell ref="W6:W7"/>
    <mergeCell ref="Y6:Y7"/>
    <mergeCell ref="X6:X7"/>
    <mergeCell ref="B157:U157"/>
    <mergeCell ref="B6:B7"/>
    <mergeCell ref="E6:E7"/>
    <mergeCell ref="F6:F7"/>
    <mergeCell ref="G6:G7"/>
    <mergeCell ref="H6:H7"/>
    <mergeCell ref="T6:T7"/>
    <mergeCell ref="U6:U7"/>
    <mergeCell ref="M6:M7"/>
    <mergeCell ref="N6:N7"/>
    <mergeCell ref="C6:C7"/>
    <mergeCell ref="D6:D7"/>
    <mergeCell ref="I6:I7"/>
  </mergeCells>
  <pageMargins left="0.70866141732283472" right="0.70866141732283472" top="0.74803149606299213" bottom="0.74803149606299213" header="0.31496062992125984" footer="0.31496062992125984"/>
  <pageSetup scale="38" fitToHeight="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4A0B-BD2E-43DA-9BA0-2CF3D678C529}">
  <dimension ref="A1:D37"/>
  <sheetViews>
    <sheetView workbookViewId="0">
      <selection activeCell="A10" sqref="A10"/>
    </sheetView>
  </sheetViews>
  <sheetFormatPr baseColWidth="10" defaultColWidth="11.42578125" defaultRowHeight="15"/>
  <cols>
    <col min="1" max="1" width="87.85546875" bestFit="1" customWidth="1"/>
  </cols>
  <sheetData>
    <row r="1" spans="1:4">
      <c r="A1" t="s">
        <v>887</v>
      </c>
    </row>
    <row r="2" spans="1:4">
      <c r="A2">
        <v>4040</v>
      </c>
      <c r="D2">
        <v>3</v>
      </c>
    </row>
    <row r="3" spans="1:4">
      <c r="A3">
        <v>4143</v>
      </c>
    </row>
    <row r="4" spans="1:4">
      <c r="A4">
        <v>4147</v>
      </c>
    </row>
    <row r="5" spans="1:4">
      <c r="A5" t="s">
        <v>888</v>
      </c>
    </row>
    <row r="6" spans="1:4">
      <c r="A6">
        <v>4080</v>
      </c>
      <c r="D6">
        <v>3</v>
      </c>
    </row>
    <row r="7" spans="1:4">
      <c r="A7">
        <v>4143</v>
      </c>
    </row>
    <row r="8" spans="1:4">
      <c r="A8">
        <v>4147</v>
      </c>
    </row>
    <row r="9" spans="1:4">
      <c r="A9" t="s">
        <v>889</v>
      </c>
    </row>
    <row r="10" spans="1:4">
      <c r="A10">
        <v>4147</v>
      </c>
      <c r="D10">
        <v>1</v>
      </c>
    </row>
    <row r="11" spans="1:4">
      <c r="A11" t="s">
        <v>766</v>
      </c>
    </row>
    <row r="12" spans="1:4">
      <c r="A12">
        <v>4143</v>
      </c>
      <c r="D12">
        <v>2</v>
      </c>
    </row>
    <row r="13" spans="1:4">
      <c r="A13">
        <v>4147</v>
      </c>
    </row>
    <row r="14" spans="1:4">
      <c r="A14" t="s">
        <v>363</v>
      </c>
    </row>
    <row r="15" spans="1:4">
      <c r="A15">
        <v>4040</v>
      </c>
      <c r="D15">
        <v>1</v>
      </c>
    </row>
    <row r="16" spans="1:4">
      <c r="A16" t="s">
        <v>426</v>
      </c>
    </row>
    <row r="17" spans="1:4">
      <c r="A17">
        <v>4143</v>
      </c>
      <c r="D17">
        <v>2</v>
      </c>
    </row>
    <row r="18" spans="1:4">
      <c r="A18">
        <v>4147</v>
      </c>
    </row>
    <row r="19" spans="1:4">
      <c r="A19" t="s">
        <v>890</v>
      </c>
    </row>
    <row r="20" spans="1:4">
      <c r="A20">
        <v>4143</v>
      </c>
      <c r="D20">
        <v>2</v>
      </c>
    </row>
    <row r="21" spans="1:4">
      <c r="A21">
        <v>4147</v>
      </c>
    </row>
    <row r="22" spans="1:4">
      <c r="A22" t="s">
        <v>891</v>
      </c>
    </row>
    <row r="23" spans="1:4">
      <c r="A23">
        <v>4143</v>
      </c>
      <c r="D23">
        <v>1</v>
      </c>
    </row>
    <row r="24" spans="1:4">
      <c r="A24" t="s">
        <v>892</v>
      </c>
    </row>
    <row r="25" spans="1:4">
      <c r="A25">
        <v>4143</v>
      </c>
      <c r="D25">
        <v>2</v>
      </c>
    </row>
    <row r="26" spans="1:4">
      <c r="A26">
        <v>4147</v>
      </c>
    </row>
    <row r="27" spans="1:4">
      <c r="A27" t="s">
        <v>335</v>
      </c>
    </row>
    <row r="28" spans="1:4">
      <c r="A28">
        <v>4100</v>
      </c>
      <c r="D28">
        <v>3</v>
      </c>
    </row>
    <row r="29" spans="1:4">
      <c r="A29">
        <v>4143</v>
      </c>
    </row>
    <row r="30" spans="1:4">
      <c r="A30">
        <v>4147</v>
      </c>
    </row>
    <row r="31" spans="1:4">
      <c r="A31" t="s">
        <v>391</v>
      </c>
    </row>
    <row r="32" spans="1:4">
      <c r="A32">
        <v>4147</v>
      </c>
      <c r="D32">
        <v>1</v>
      </c>
    </row>
    <row r="33" spans="1:4">
      <c r="A33" t="s">
        <v>829</v>
      </c>
    </row>
    <row r="34" spans="1:4">
      <c r="A34">
        <v>4147</v>
      </c>
      <c r="D34">
        <v>1</v>
      </c>
    </row>
    <row r="35" spans="1:4">
      <c r="A35" t="s">
        <v>304</v>
      </c>
    </row>
    <row r="36" spans="1:4">
      <c r="A36">
        <v>4143</v>
      </c>
      <c r="D36">
        <v>2</v>
      </c>
    </row>
    <row r="37" spans="1:4">
      <c r="A37">
        <v>4147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85BC-E4B7-40BF-B900-1C9C8F17F421}">
  <sheetPr filterMode="1"/>
  <dimension ref="A1:B41"/>
  <sheetViews>
    <sheetView workbookViewId="0">
      <selection activeCell="A31" sqref="A31"/>
    </sheetView>
  </sheetViews>
  <sheetFormatPr baseColWidth="10" defaultColWidth="11.42578125" defaultRowHeight="15"/>
  <cols>
    <col min="1" max="1" width="87.42578125" customWidth="1"/>
    <col min="2" max="2" width="30.140625" customWidth="1"/>
  </cols>
  <sheetData>
    <row r="1" spans="1:2">
      <c r="A1" s="356" t="s">
        <v>893</v>
      </c>
      <c r="B1" s="356"/>
    </row>
    <row r="2" spans="1:2">
      <c r="A2" s="34" t="s">
        <v>894</v>
      </c>
      <c r="B2" s="35" t="s">
        <v>895</v>
      </c>
    </row>
    <row r="3" spans="1:2" hidden="1">
      <c r="A3" s="36" t="s">
        <v>896</v>
      </c>
      <c r="B3" s="41" t="s">
        <v>897</v>
      </c>
    </row>
    <row r="4" spans="1:2" hidden="1">
      <c r="A4" s="36" t="s">
        <v>898</v>
      </c>
      <c r="B4" s="41" t="s">
        <v>897</v>
      </c>
    </row>
    <row r="5" spans="1:2" hidden="1">
      <c r="A5" s="36" t="s">
        <v>899</v>
      </c>
      <c r="B5" s="41" t="s">
        <v>897</v>
      </c>
    </row>
    <row r="6" spans="1:2" hidden="1">
      <c r="A6" s="36" t="s">
        <v>900</v>
      </c>
      <c r="B6" s="41" t="s">
        <v>897</v>
      </c>
    </row>
    <row r="7" spans="1:2" hidden="1">
      <c r="A7" s="36" t="s">
        <v>901</v>
      </c>
      <c r="B7" s="41" t="s">
        <v>897</v>
      </c>
    </row>
    <row r="8" spans="1:2" hidden="1">
      <c r="A8" s="36" t="s">
        <v>902</v>
      </c>
      <c r="B8" s="41" t="s">
        <v>897</v>
      </c>
    </row>
    <row r="9" spans="1:2" hidden="1">
      <c r="A9" s="36" t="s">
        <v>903</v>
      </c>
      <c r="B9" s="41" t="s">
        <v>897</v>
      </c>
    </row>
    <row r="10" spans="1:2" hidden="1">
      <c r="A10" s="36" t="s">
        <v>904</v>
      </c>
      <c r="B10" s="41" t="s">
        <v>897</v>
      </c>
    </row>
    <row r="11" spans="1:2" hidden="1">
      <c r="A11" s="36" t="s">
        <v>905</v>
      </c>
      <c r="B11" s="41" t="s">
        <v>897</v>
      </c>
    </row>
    <row r="12" spans="1:2" hidden="1">
      <c r="A12" s="36" t="s">
        <v>906</v>
      </c>
      <c r="B12" s="41" t="s">
        <v>897</v>
      </c>
    </row>
    <row r="13" spans="1:2" hidden="1">
      <c r="A13" s="36" t="s">
        <v>907</v>
      </c>
      <c r="B13" s="41" t="s">
        <v>897</v>
      </c>
    </row>
    <row r="14" spans="1:2" hidden="1">
      <c r="A14" s="36" t="s">
        <v>908</v>
      </c>
      <c r="B14" s="41" t="s">
        <v>897</v>
      </c>
    </row>
    <row r="15" spans="1:2" hidden="1">
      <c r="A15" s="36" t="s">
        <v>909</v>
      </c>
      <c r="B15" s="41" t="s">
        <v>897</v>
      </c>
    </row>
    <row r="16" spans="1:2" hidden="1">
      <c r="A16" s="36" t="s">
        <v>910</v>
      </c>
      <c r="B16" s="41" t="s">
        <v>897</v>
      </c>
    </row>
    <row r="17" spans="1:2">
      <c r="A17" s="38" t="s">
        <v>911</v>
      </c>
      <c r="B17" s="37" t="s">
        <v>912</v>
      </c>
    </row>
    <row r="18" spans="1:2" hidden="1">
      <c r="A18" s="36" t="s">
        <v>913</v>
      </c>
      <c r="B18" s="41" t="s">
        <v>897</v>
      </c>
    </row>
    <row r="19" spans="1:2">
      <c r="A19" s="36" t="s">
        <v>914</v>
      </c>
      <c r="B19" s="37" t="s">
        <v>912</v>
      </c>
    </row>
    <row r="20" spans="1:2" hidden="1">
      <c r="A20" s="36" t="s">
        <v>915</v>
      </c>
      <c r="B20" s="41" t="s">
        <v>897</v>
      </c>
    </row>
    <row r="21" spans="1:2">
      <c r="A21" s="36" t="s">
        <v>916</v>
      </c>
      <c r="B21" s="37" t="s">
        <v>912</v>
      </c>
    </row>
    <row r="22" spans="1:2" hidden="1">
      <c r="A22" s="36" t="s">
        <v>917</v>
      </c>
      <c r="B22" s="41" t="s">
        <v>897</v>
      </c>
    </row>
    <row r="23" spans="1:2" hidden="1">
      <c r="A23" s="38" t="s">
        <v>918</v>
      </c>
      <c r="B23" s="40" t="s">
        <v>919</v>
      </c>
    </row>
    <row r="24" spans="1:2" hidden="1">
      <c r="A24" s="36" t="s">
        <v>920</v>
      </c>
      <c r="B24" s="41" t="s">
        <v>897</v>
      </c>
    </row>
    <row r="25" spans="1:2" hidden="1">
      <c r="A25" s="36" t="s">
        <v>921</v>
      </c>
      <c r="B25" s="41" t="s">
        <v>897</v>
      </c>
    </row>
    <row r="26" spans="1:2" hidden="1">
      <c r="A26" s="36" t="s">
        <v>922</v>
      </c>
      <c r="B26" s="41" t="s">
        <v>897</v>
      </c>
    </row>
    <row r="27" spans="1:2" hidden="1">
      <c r="A27" s="38" t="s">
        <v>923</v>
      </c>
      <c r="B27" s="40" t="s">
        <v>919</v>
      </c>
    </row>
    <row r="28" spans="1:2" hidden="1">
      <c r="A28" s="36" t="s">
        <v>924</v>
      </c>
      <c r="B28" s="41" t="s">
        <v>897</v>
      </c>
    </row>
    <row r="29" spans="1:2">
      <c r="A29" s="36" t="s">
        <v>925</v>
      </c>
      <c r="B29" s="37" t="s">
        <v>912</v>
      </c>
    </row>
    <row r="30" spans="1:2" hidden="1">
      <c r="A30" s="36" t="s">
        <v>926</v>
      </c>
      <c r="B30" s="41" t="s">
        <v>897</v>
      </c>
    </row>
    <row r="31" spans="1:2">
      <c r="A31" s="36" t="s">
        <v>927</v>
      </c>
      <c r="B31" s="37" t="s">
        <v>912</v>
      </c>
    </row>
    <row r="32" spans="1:2">
      <c r="A32" s="36" t="s">
        <v>928</v>
      </c>
      <c r="B32" s="37" t="s">
        <v>912</v>
      </c>
    </row>
    <row r="33" spans="1:2" hidden="1">
      <c r="A33" s="36" t="s">
        <v>929</v>
      </c>
      <c r="B33" s="41" t="s">
        <v>897</v>
      </c>
    </row>
    <row r="34" spans="1:2" hidden="1">
      <c r="A34" s="38" t="s">
        <v>930</v>
      </c>
      <c r="B34" s="40" t="s">
        <v>919</v>
      </c>
    </row>
    <row r="35" spans="1:2" hidden="1">
      <c r="A35" s="36" t="s">
        <v>931</v>
      </c>
      <c r="B35" s="41" t="s">
        <v>897</v>
      </c>
    </row>
    <row r="36" spans="1:2" hidden="1">
      <c r="A36" s="36" t="s">
        <v>932</v>
      </c>
      <c r="B36" s="41" t="s">
        <v>897</v>
      </c>
    </row>
    <row r="37" spans="1:2" hidden="1">
      <c r="A37" s="38" t="s">
        <v>933</v>
      </c>
      <c r="B37" s="41" t="s">
        <v>897</v>
      </c>
    </row>
    <row r="38" spans="1:2" hidden="1">
      <c r="A38" s="36" t="s">
        <v>934</v>
      </c>
      <c r="B38" s="41" t="s">
        <v>897</v>
      </c>
    </row>
    <row r="39" spans="1:2" hidden="1">
      <c r="A39" s="36" t="s">
        <v>935</v>
      </c>
      <c r="B39" s="41" t="s">
        <v>897</v>
      </c>
    </row>
    <row r="40" spans="1:2" hidden="1">
      <c r="A40" s="36" t="s">
        <v>936</v>
      </c>
      <c r="B40" s="41" t="s">
        <v>897</v>
      </c>
    </row>
    <row r="41" spans="1:2" hidden="1">
      <c r="A41" s="36" t="s">
        <v>937</v>
      </c>
      <c r="B41" s="41" t="s">
        <v>897</v>
      </c>
    </row>
  </sheetData>
  <autoFilter ref="A2:B41" xr:uid="{D19085BC-E4B7-40BF-B900-1C9C8F17F421}">
    <filterColumn colId="1">
      <filters>
        <filter val="SE ENVIARON OBSERVACIONES"/>
      </filters>
    </filterColumn>
  </autoFilter>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FDD7-3EB8-4B7E-A45B-7982794C4411}">
  <sheetPr filterMode="1"/>
  <dimension ref="A1:S143"/>
  <sheetViews>
    <sheetView topLeftCell="A48" workbookViewId="0">
      <selection activeCell="A127" sqref="A127:A131"/>
    </sheetView>
  </sheetViews>
  <sheetFormatPr baseColWidth="10" defaultColWidth="11.42578125" defaultRowHeight="17.25" customHeight="1"/>
  <cols>
    <col min="2" max="2" width="33.28515625" customWidth="1"/>
    <col min="7" max="7" width="25" customWidth="1"/>
  </cols>
  <sheetData>
    <row r="1" spans="1:19" ht="17.25" customHeight="1">
      <c r="A1" s="361" t="s">
        <v>14</v>
      </c>
      <c r="B1" s="361" t="s">
        <v>17</v>
      </c>
      <c r="C1" s="361" t="s">
        <v>18</v>
      </c>
      <c r="D1" s="361" t="s">
        <v>19</v>
      </c>
      <c r="E1" s="361" t="s">
        <v>20</v>
      </c>
      <c r="F1" s="361" t="s">
        <v>21</v>
      </c>
      <c r="G1" s="361" t="s">
        <v>22</v>
      </c>
      <c r="H1" s="361" t="s">
        <v>23</v>
      </c>
      <c r="I1" s="361" t="s">
        <v>24</v>
      </c>
      <c r="J1" s="361" t="s">
        <v>25</v>
      </c>
      <c r="K1" s="361" t="s">
        <v>26</v>
      </c>
      <c r="L1" s="361" t="s">
        <v>27</v>
      </c>
      <c r="M1" s="357" t="s">
        <v>28</v>
      </c>
      <c r="N1" s="358"/>
      <c r="O1" s="358"/>
      <c r="P1" s="359"/>
      <c r="Q1" s="360" t="s">
        <v>29</v>
      </c>
      <c r="R1" s="360" t="s">
        <v>30</v>
      </c>
      <c r="S1" s="50"/>
    </row>
    <row r="2" spans="1:19" ht="17.25" hidden="1" customHeight="1">
      <c r="A2" s="361"/>
      <c r="B2" s="361"/>
      <c r="C2" s="361"/>
      <c r="D2" s="361"/>
      <c r="E2" s="361"/>
      <c r="F2" s="361"/>
      <c r="G2" s="361"/>
      <c r="H2" s="361"/>
      <c r="I2" s="361"/>
      <c r="J2" s="361"/>
      <c r="K2" s="361"/>
      <c r="L2" s="361"/>
      <c r="M2" s="28" t="s">
        <v>35</v>
      </c>
      <c r="N2" s="28" t="s">
        <v>36</v>
      </c>
      <c r="O2" s="39" t="s">
        <v>37</v>
      </c>
      <c r="P2" s="39" t="s">
        <v>38</v>
      </c>
      <c r="Q2" s="360"/>
      <c r="R2" s="360"/>
      <c r="S2" s="50"/>
    </row>
    <row r="3" spans="1:19" ht="17.25" hidden="1" customHeight="1">
      <c r="A3" s="76" t="s">
        <v>41</v>
      </c>
      <c r="B3" s="88" t="s">
        <v>44</v>
      </c>
      <c r="C3" s="45" t="s">
        <v>45</v>
      </c>
      <c r="D3" s="45" t="s">
        <v>46</v>
      </c>
      <c r="E3" s="45" t="s">
        <v>47</v>
      </c>
      <c r="F3" s="45" t="s">
        <v>48</v>
      </c>
      <c r="G3" s="45" t="s">
        <v>49</v>
      </c>
      <c r="H3" s="45" t="s">
        <v>50</v>
      </c>
      <c r="I3" s="45" t="s">
        <v>51</v>
      </c>
      <c r="J3" s="45" t="s">
        <v>938</v>
      </c>
      <c r="K3" s="48">
        <v>100</v>
      </c>
      <c r="L3" s="45" t="s">
        <v>53</v>
      </c>
      <c r="M3" s="45">
        <v>50</v>
      </c>
      <c r="N3" s="45">
        <v>100</v>
      </c>
      <c r="O3" s="106" t="s">
        <v>54</v>
      </c>
      <c r="P3" s="106" t="s">
        <v>54</v>
      </c>
      <c r="Q3" s="45" t="s">
        <v>55</v>
      </c>
      <c r="R3" s="45" t="s">
        <v>55</v>
      </c>
      <c r="S3" s="51"/>
    </row>
    <row r="4" spans="1:19" ht="17.25" hidden="1" customHeight="1">
      <c r="A4" s="76" t="s">
        <v>57</v>
      </c>
      <c r="B4" s="88" t="s">
        <v>44</v>
      </c>
      <c r="C4" s="45" t="s">
        <v>58</v>
      </c>
      <c r="D4" s="45" t="s">
        <v>59</v>
      </c>
      <c r="E4" s="45" t="s">
        <v>60</v>
      </c>
      <c r="F4" s="45" t="s">
        <v>48</v>
      </c>
      <c r="G4" s="55" t="s">
        <v>61</v>
      </c>
      <c r="H4" s="105" t="s">
        <v>939</v>
      </c>
      <c r="I4" s="55" t="s">
        <v>63</v>
      </c>
      <c r="J4" s="45" t="s">
        <v>940</v>
      </c>
      <c r="K4" s="82">
        <v>100</v>
      </c>
      <c r="L4" s="45" t="s">
        <v>65</v>
      </c>
      <c r="M4" s="82">
        <v>100</v>
      </c>
      <c r="N4" s="82">
        <v>100</v>
      </c>
      <c r="O4" s="82" t="s">
        <v>54</v>
      </c>
      <c r="P4" s="82" t="s">
        <v>54</v>
      </c>
      <c r="Q4" s="45" t="s">
        <v>55</v>
      </c>
      <c r="R4" s="45" t="s">
        <v>55</v>
      </c>
      <c r="S4" s="51"/>
    </row>
    <row r="5" spans="1:19" ht="17.25" hidden="1" customHeight="1">
      <c r="A5" s="76" t="s">
        <v>67</v>
      </c>
      <c r="B5" s="88" t="s">
        <v>44</v>
      </c>
      <c r="C5" s="45" t="s">
        <v>58</v>
      </c>
      <c r="D5" s="45" t="s">
        <v>59</v>
      </c>
      <c r="E5" s="45" t="s">
        <v>60</v>
      </c>
      <c r="F5" s="45" t="s">
        <v>48</v>
      </c>
      <c r="G5" s="55" t="s">
        <v>61</v>
      </c>
      <c r="H5" s="105" t="s">
        <v>941</v>
      </c>
      <c r="I5" s="55" t="s">
        <v>69</v>
      </c>
      <c r="J5" s="45" t="s">
        <v>942</v>
      </c>
      <c r="K5" s="45">
        <v>100</v>
      </c>
      <c r="L5" s="45" t="s">
        <v>65</v>
      </c>
      <c r="M5" s="47">
        <v>35</v>
      </c>
      <c r="N5" s="47">
        <v>100</v>
      </c>
      <c r="O5" s="82" t="s">
        <v>54</v>
      </c>
      <c r="P5" s="82" t="s">
        <v>54</v>
      </c>
      <c r="Q5" s="45" t="s">
        <v>55</v>
      </c>
      <c r="R5" s="45" t="s">
        <v>55</v>
      </c>
      <c r="S5" s="51"/>
    </row>
    <row r="6" spans="1:19" ht="17.25" hidden="1" customHeight="1">
      <c r="A6" s="76" t="s">
        <v>72</v>
      </c>
      <c r="B6" s="88" t="s">
        <v>44</v>
      </c>
      <c r="C6" s="55" t="s">
        <v>73</v>
      </c>
      <c r="D6" s="45" t="s">
        <v>59</v>
      </c>
      <c r="E6" s="45" t="s">
        <v>74</v>
      </c>
      <c r="F6" s="45" t="s">
        <v>48</v>
      </c>
      <c r="G6" s="55" t="s">
        <v>75</v>
      </c>
      <c r="H6" s="105" t="s">
        <v>943</v>
      </c>
      <c r="I6" s="55" t="s">
        <v>77</v>
      </c>
      <c r="J6" s="45" t="s">
        <v>944</v>
      </c>
      <c r="K6" s="45">
        <v>100</v>
      </c>
      <c r="L6" s="45" t="s">
        <v>65</v>
      </c>
      <c r="M6" s="47">
        <v>35</v>
      </c>
      <c r="N6" s="47">
        <v>100</v>
      </c>
      <c r="O6" s="82" t="s">
        <v>54</v>
      </c>
      <c r="P6" s="82" t="s">
        <v>54</v>
      </c>
      <c r="Q6" s="45" t="s">
        <v>55</v>
      </c>
      <c r="R6" s="45" t="s">
        <v>55</v>
      </c>
      <c r="S6" s="51"/>
    </row>
    <row r="7" spans="1:19" ht="17.25" hidden="1" customHeight="1">
      <c r="A7" s="76" t="s">
        <v>80</v>
      </c>
      <c r="B7" s="88" t="s">
        <v>44</v>
      </c>
      <c r="C7" s="55" t="s">
        <v>73</v>
      </c>
      <c r="D7" s="45" t="s">
        <v>59</v>
      </c>
      <c r="E7" s="45" t="s">
        <v>74</v>
      </c>
      <c r="F7" s="45" t="s">
        <v>48</v>
      </c>
      <c r="G7" s="55" t="s">
        <v>75</v>
      </c>
      <c r="H7" s="105" t="s">
        <v>81</v>
      </c>
      <c r="I7" s="55" t="s">
        <v>82</v>
      </c>
      <c r="J7" s="45" t="s">
        <v>83</v>
      </c>
      <c r="K7" s="45">
        <v>100</v>
      </c>
      <c r="L7" s="45" t="s">
        <v>65</v>
      </c>
      <c r="M7" s="47">
        <v>0</v>
      </c>
      <c r="N7" s="45">
        <v>100</v>
      </c>
      <c r="O7" s="82" t="s">
        <v>54</v>
      </c>
      <c r="P7" s="82" t="s">
        <v>54</v>
      </c>
      <c r="Q7" s="45" t="s">
        <v>55</v>
      </c>
      <c r="R7" s="45" t="s">
        <v>55</v>
      </c>
      <c r="S7" s="51"/>
    </row>
    <row r="8" spans="1:19" ht="17.25" hidden="1" customHeight="1">
      <c r="A8" s="76" t="s">
        <v>85</v>
      </c>
      <c r="B8" s="88" t="s">
        <v>44</v>
      </c>
      <c r="C8" s="55" t="s">
        <v>73</v>
      </c>
      <c r="D8" s="45" t="s">
        <v>59</v>
      </c>
      <c r="E8" s="45" t="s">
        <v>74</v>
      </c>
      <c r="F8" s="45" t="s">
        <v>48</v>
      </c>
      <c r="G8" s="55" t="s">
        <v>75</v>
      </c>
      <c r="H8" s="105" t="s">
        <v>86</v>
      </c>
      <c r="I8" s="55" t="s">
        <v>87</v>
      </c>
      <c r="J8" s="45" t="s">
        <v>945</v>
      </c>
      <c r="K8" s="45">
        <v>100</v>
      </c>
      <c r="L8" s="45" t="s">
        <v>65</v>
      </c>
      <c r="M8" s="47">
        <v>35</v>
      </c>
      <c r="N8" s="47">
        <v>100</v>
      </c>
      <c r="O8" s="82" t="s">
        <v>54</v>
      </c>
      <c r="P8" s="82" t="s">
        <v>54</v>
      </c>
      <c r="Q8" s="45" t="s">
        <v>55</v>
      </c>
      <c r="R8" s="45" t="s">
        <v>55</v>
      </c>
      <c r="S8" s="51"/>
    </row>
    <row r="9" spans="1:19" ht="17.25" hidden="1" customHeight="1">
      <c r="A9" s="76" t="s">
        <v>90</v>
      </c>
      <c r="B9" s="88" t="s">
        <v>44</v>
      </c>
      <c r="C9" s="45" t="s">
        <v>91</v>
      </c>
      <c r="D9" s="45" t="s">
        <v>46</v>
      </c>
      <c r="E9" s="45" t="s">
        <v>92</v>
      </c>
      <c r="F9" s="45" t="s">
        <v>48</v>
      </c>
      <c r="G9" s="45" t="s">
        <v>75</v>
      </c>
      <c r="H9" s="45" t="s">
        <v>946</v>
      </c>
      <c r="I9" s="45" t="s">
        <v>947</v>
      </c>
      <c r="J9" s="45" t="s">
        <v>948</v>
      </c>
      <c r="K9" s="45">
        <v>2</v>
      </c>
      <c r="L9" s="45" t="s">
        <v>96</v>
      </c>
      <c r="M9" s="47">
        <v>1</v>
      </c>
      <c r="N9" s="47">
        <v>2</v>
      </c>
      <c r="O9" s="106" t="s">
        <v>54</v>
      </c>
      <c r="P9" s="106" t="s">
        <v>54</v>
      </c>
      <c r="Q9" s="45" t="s">
        <v>55</v>
      </c>
      <c r="R9" s="45" t="s">
        <v>55</v>
      </c>
      <c r="S9" s="49"/>
    </row>
    <row r="10" spans="1:19" ht="17.25" hidden="1" customHeight="1">
      <c r="A10" s="75" t="s">
        <v>98</v>
      </c>
      <c r="B10" s="88" t="s">
        <v>100</v>
      </c>
      <c r="C10" s="45" t="s">
        <v>101</v>
      </c>
      <c r="D10" s="45" t="s">
        <v>102</v>
      </c>
      <c r="E10" s="45" t="s">
        <v>103</v>
      </c>
      <c r="F10" s="45" t="s">
        <v>104</v>
      </c>
      <c r="G10" s="45" t="s">
        <v>105</v>
      </c>
      <c r="H10" s="45" t="s">
        <v>106</v>
      </c>
      <c r="I10" s="45" t="s">
        <v>107</v>
      </c>
      <c r="J10" s="45" t="s">
        <v>108</v>
      </c>
      <c r="K10" s="45">
        <v>40</v>
      </c>
      <c r="L10" s="45" t="s">
        <v>96</v>
      </c>
      <c r="M10" s="47">
        <v>20</v>
      </c>
      <c r="N10" s="47">
        <v>40</v>
      </c>
      <c r="O10" s="106" t="s">
        <v>54</v>
      </c>
      <c r="P10" s="106" t="s">
        <v>54</v>
      </c>
      <c r="Q10" s="45" t="s">
        <v>55</v>
      </c>
      <c r="R10" s="45" t="s">
        <v>55</v>
      </c>
      <c r="S10" s="68" t="s">
        <v>949</v>
      </c>
    </row>
    <row r="11" spans="1:19" ht="17.25" hidden="1" customHeight="1">
      <c r="A11" s="75" t="s">
        <v>110</v>
      </c>
      <c r="B11" s="88" t="s">
        <v>44</v>
      </c>
      <c r="C11" s="45" t="s">
        <v>112</v>
      </c>
      <c r="D11" s="45" t="s">
        <v>46</v>
      </c>
      <c r="E11" s="45" t="s">
        <v>113</v>
      </c>
      <c r="F11" s="45" t="s">
        <v>114</v>
      </c>
      <c r="G11" s="45" t="s">
        <v>115</v>
      </c>
      <c r="H11" s="45" t="s">
        <v>116</v>
      </c>
      <c r="I11" s="45" t="s">
        <v>117</v>
      </c>
      <c r="J11" s="55" t="s">
        <v>950</v>
      </c>
      <c r="K11" s="45">
        <v>90</v>
      </c>
      <c r="L11" s="45" t="s">
        <v>119</v>
      </c>
      <c r="M11" s="47">
        <v>90</v>
      </c>
      <c r="N11" s="47">
        <v>90</v>
      </c>
      <c r="O11" s="106" t="s">
        <v>54</v>
      </c>
      <c r="P11" s="106" t="s">
        <v>54</v>
      </c>
      <c r="Q11" s="45" t="s">
        <v>55</v>
      </c>
      <c r="R11" s="45" t="s">
        <v>55</v>
      </c>
      <c r="S11" s="49"/>
    </row>
    <row r="12" spans="1:19" ht="17.25" hidden="1" customHeight="1">
      <c r="A12" s="75" t="s">
        <v>121</v>
      </c>
      <c r="B12" s="88" t="s">
        <v>44</v>
      </c>
      <c r="C12" s="45" t="s">
        <v>112</v>
      </c>
      <c r="D12" s="45" t="s">
        <v>46</v>
      </c>
      <c r="E12" s="45" t="s">
        <v>113</v>
      </c>
      <c r="F12" s="45" t="s">
        <v>114</v>
      </c>
      <c r="G12" s="45" t="s">
        <v>115</v>
      </c>
      <c r="H12" s="55" t="s">
        <v>951</v>
      </c>
      <c r="I12" s="55" t="s">
        <v>952</v>
      </c>
      <c r="J12" s="55" t="s">
        <v>953</v>
      </c>
      <c r="K12" s="45">
        <v>10</v>
      </c>
      <c r="L12" s="45" t="s">
        <v>96</v>
      </c>
      <c r="M12" s="47">
        <v>10</v>
      </c>
      <c r="N12" s="47">
        <v>10</v>
      </c>
      <c r="O12" s="106" t="s">
        <v>54</v>
      </c>
      <c r="P12" s="106" t="s">
        <v>54</v>
      </c>
      <c r="Q12" s="45" t="s">
        <v>55</v>
      </c>
      <c r="R12" s="45" t="s">
        <v>55</v>
      </c>
      <c r="S12" s="68" t="s">
        <v>954</v>
      </c>
    </row>
    <row r="13" spans="1:19" ht="17.25" hidden="1" customHeight="1">
      <c r="A13" s="75" t="s">
        <v>126</v>
      </c>
      <c r="B13" s="88" t="s">
        <v>44</v>
      </c>
      <c r="C13" s="45" t="s">
        <v>127</v>
      </c>
      <c r="D13" s="45" t="s">
        <v>46</v>
      </c>
      <c r="E13" s="45" t="s">
        <v>128</v>
      </c>
      <c r="F13" s="45" t="s">
        <v>114</v>
      </c>
      <c r="G13" s="45" t="s">
        <v>129</v>
      </c>
      <c r="H13" s="45" t="s">
        <v>840</v>
      </c>
      <c r="I13" s="45" t="s">
        <v>131</v>
      </c>
      <c r="J13" s="45" t="s">
        <v>132</v>
      </c>
      <c r="K13" s="47">
        <v>85</v>
      </c>
      <c r="L13" s="45" t="s">
        <v>119</v>
      </c>
      <c r="M13" s="47">
        <v>40</v>
      </c>
      <c r="N13" s="47">
        <v>85</v>
      </c>
      <c r="O13" s="106" t="s">
        <v>54</v>
      </c>
      <c r="P13" s="106" t="s">
        <v>54</v>
      </c>
      <c r="Q13" s="45" t="s">
        <v>55</v>
      </c>
      <c r="R13" s="45" t="s">
        <v>55</v>
      </c>
      <c r="S13" s="49"/>
    </row>
    <row r="14" spans="1:19" ht="17.25" hidden="1" customHeight="1">
      <c r="A14" s="75" t="s">
        <v>134</v>
      </c>
      <c r="B14" s="88" t="s">
        <v>44</v>
      </c>
      <c r="C14" s="55" t="s">
        <v>136</v>
      </c>
      <c r="D14" s="55" t="s">
        <v>46</v>
      </c>
      <c r="E14" s="55" t="s">
        <v>137</v>
      </c>
      <c r="F14" s="55" t="s">
        <v>138</v>
      </c>
      <c r="G14" s="45" t="s">
        <v>115</v>
      </c>
      <c r="H14" s="45" t="s">
        <v>139</v>
      </c>
      <c r="I14" s="45" t="s">
        <v>140</v>
      </c>
      <c r="J14" s="45" t="s">
        <v>141</v>
      </c>
      <c r="K14" s="47">
        <v>100</v>
      </c>
      <c r="L14" s="45" t="s">
        <v>119</v>
      </c>
      <c r="M14" s="47">
        <v>30</v>
      </c>
      <c r="N14" s="47">
        <v>100</v>
      </c>
      <c r="O14" s="106" t="s">
        <v>54</v>
      </c>
      <c r="P14" s="106" t="s">
        <v>54</v>
      </c>
      <c r="Q14" s="45" t="s">
        <v>55</v>
      </c>
      <c r="R14" s="45" t="s">
        <v>55</v>
      </c>
      <c r="S14" s="51"/>
    </row>
    <row r="15" spans="1:19" ht="17.25" hidden="1" customHeight="1">
      <c r="A15" s="75" t="s">
        <v>143</v>
      </c>
      <c r="B15" s="88" t="s">
        <v>100</v>
      </c>
      <c r="C15" s="55" t="s">
        <v>55</v>
      </c>
      <c r="D15" s="55" t="s">
        <v>144</v>
      </c>
      <c r="E15" s="55" t="s">
        <v>145</v>
      </c>
      <c r="F15" s="55" t="s">
        <v>146</v>
      </c>
      <c r="G15" s="45" t="s">
        <v>115</v>
      </c>
      <c r="H15" s="45" t="s">
        <v>147</v>
      </c>
      <c r="I15" s="45" t="s">
        <v>955</v>
      </c>
      <c r="J15" s="45" t="s">
        <v>149</v>
      </c>
      <c r="K15" s="47">
        <v>100</v>
      </c>
      <c r="L15" s="45" t="s">
        <v>53</v>
      </c>
      <c r="M15" s="47">
        <v>50</v>
      </c>
      <c r="N15" s="47">
        <v>100</v>
      </c>
      <c r="O15" s="106" t="s">
        <v>54</v>
      </c>
      <c r="P15" s="106" t="s">
        <v>54</v>
      </c>
      <c r="Q15" s="45" t="s">
        <v>55</v>
      </c>
      <c r="R15" s="45" t="s">
        <v>55</v>
      </c>
      <c r="S15" s="51"/>
    </row>
    <row r="16" spans="1:19" ht="17.25" hidden="1" customHeight="1">
      <c r="A16" s="75" t="s">
        <v>151</v>
      </c>
      <c r="B16" s="88" t="s">
        <v>100</v>
      </c>
      <c r="C16" s="55" t="s">
        <v>153</v>
      </c>
      <c r="D16" s="55" t="s">
        <v>144</v>
      </c>
      <c r="E16" s="55" t="s">
        <v>145</v>
      </c>
      <c r="F16" s="55" t="s">
        <v>154</v>
      </c>
      <c r="G16" s="55" t="s">
        <v>155</v>
      </c>
      <c r="H16" s="45" t="s">
        <v>156</v>
      </c>
      <c r="I16" s="45" t="s">
        <v>157</v>
      </c>
      <c r="J16" s="45" t="s">
        <v>158</v>
      </c>
      <c r="K16" s="47">
        <v>80</v>
      </c>
      <c r="L16" s="45" t="s">
        <v>96</v>
      </c>
      <c r="M16" s="47">
        <v>8</v>
      </c>
      <c r="N16" s="58">
        <v>80</v>
      </c>
      <c r="O16" s="106" t="s">
        <v>54</v>
      </c>
      <c r="P16" s="106" t="s">
        <v>54</v>
      </c>
      <c r="Q16" s="45" t="s">
        <v>55</v>
      </c>
      <c r="R16" s="45" t="s">
        <v>55</v>
      </c>
      <c r="S16" s="51"/>
    </row>
    <row r="17" spans="1:19" ht="17.25" hidden="1" customHeight="1">
      <c r="A17" s="75" t="s">
        <v>160</v>
      </c>
      <c r="B17" s="88" t="s">
        <v>100</v>
      </c>
      <c r="C17" s="55" t="s">
        <v>153</v>
      </c>
      <c r="D17" s="55" t="s">
        <v>144</v>
      </c>
      <c r="E17" s="55" t="s">
        <v>145</v>
      </c>
      <c r="F17" s="55" t="s">
        <v>163</v>
      </c>
      <c r="G17" s="55" t="s">
        <v>164</v>
      </c>
      <c r="H17" s="45" t="s">
        <v>165</v>
      </c>
      <c r="I17" s="45" t="s">
        <v>956</v>
      </c>
      <c r="J17" s="45" t="s">
        <v>957</v>
      </c>
      <c r="K17" s="47">
        <v>10</v>
      </c>
      <c r="L17" s="45" t="s">
        <v>96</v>
      </c>
      <c r="M17" s="47">
        <v>3</v>
      </c>
      <c r="N17" s="58">
        <v>10</v>
      </c>
      <c r="O17" s="106" t="s">
        <v>54</v>
      </c>
      <c r="P17" s="106" t="s">
        <v>54</v>
      </c>
      <c r="Q17" s="45" t="s">
        <v>55</v>
      </c>
      <c r="R17" s="45" t="s">
        <v>55</v>
      </c>
      <c r="S17" s="51"/>
    </row>
    <row r="18" spans="1:19" ht="17.25" hidden="1" customHeight="1">
      <c r="A18" s="75" t="s">
        <v>169</v>
      </c>
      <c r="B18" s="88" t="s">
        <v>100</v>
      </c>
      <c r="C18" s="55" t="s">
        <v>153</v>
      </c>
      <c r="D18" s="55" t="s">
        <v>144</v>
      </c>
      <c r="E18" s="55" t="s">
        <v>145</v>
      </c>
      <c r="F18" s="55" t="s">
        <v>163</v>
      </c>
      <c r="G18" s="55" t="s">
        <v>164</v>
      </c>
      <c r="H18" s="45" t="s">
        <v>958</v>
      </c>
      <c r="I18" s="45" t="s">
        <v>959</v>
      </c>
      <c r="J18" s="45" t="s">
        <v>960</v>
      </c>
      <c r="K18" s="47">
        <v>10249</v>
      </c>
      <c r="L18" s="45" t="s">
        <v>96</v>
      </c>
      <c r="M18" s="47">
        <v>200</v>
      </c>
      <c r="N18" s="58">
        <v>10249</v>
      </c>
      <c r="O18" s="106" t="s">
        <v>54</v>
      </c>
      <c r="P18" s="106" t="s">
        <v>54</v>
      </c>
      <c r="Q18" s="45" t="s">
        <v>55</v>
      </c>
      <c r="R18" s="45" t="s">
        <v>55</v>
      </c>
      <c r="S18" s="51"/>
    </row>
    <row r="19" spans="1:19" ht="17.25" hidden="1" customHeight="1">
      <c r="A19" s="75" t="s">
        <v>174</v>
      </c>
      <c r="B19" s="88" t="s">
        <v>100</v>
      </c>
      <c r="C19" s="55" t="s">
        <v>153</v>
      </c>
      <c r="D19" s="55" t="s">
        <v>144</v>
      </c>
      <c r="E19" s="55" t="s">
        <v>145</v>
      </c>
      <c r="F19" s="55" t="s">
        <v>154</v>
      </c>
      <c r="G19" s="55" t="s">
        <v>155</v>
      </c>
      <c r="H19" s="45" t="s">
        <v>175</v>
      </c>
      <c r="I19" s="45" t="s">
        <v>176</v>
      </c>
      <c r="J19" s="45" t="s">
        <v>177</v>
      </c>
      <c r="K19" s="47">
        <v>9</v>
      </c>
      <c r="L19" s="45" t="s">
        <v>96</v>
      </c>
      <c r="M19" s="47">
        <v>3</v>
      </c>
      <c r="N19" s="58">
        <v>9</v>
      </c>
      <c r="O19" s="106" t="s">
        <v>54</v>
      </c>
      <c r="P19" s="106" t="s">
        <v>54</v>
      </c>
      <c r="Q19" s="45" t="s">
        <v>55</v>
      </c>
      <c r="R19" s="45" t="s">
        <v>55</v>
      </c>
      <c r="S19" s="51"/>
    </row>
    <row r="20" spans="1:19" ht="17.25" hidden="1" customHeight="1">
      <c r="A20" s="75" t="s">
        <v>179</v>
      </c>
      <c r="B20" s="88" t="s">
        <v>100</v>
      </c>
      <c r="C20" s="55" t="s">
        <v>182</v>
      </c>
      <c r="D20" s="55" t="s">
        <v>144</v>
      </c>
      <c r="E20" s="55" t="s">
        <v>145</v>
      </c>
      <c r="F20" s="55" t="s">
        <v>146</v>
      </c>
      <c r="G20" s="45" t="s">
        <v>115</v>
      </c>
      <c r="H20" s="45" t="s">
        <v>183</v>
      </c>
      <c r="I20" s="45" t="s">
        <v>961</v>
      </c>
      <c r="J20" s="45" t="s">
        <v>185</v>
      </c>
      <c r="K20" s="47">
        <v>100</v>
      </c>
      <c r="L20" s="45" t="s">
        <v>53</v>
      </c>
      <c r="M20" s="47">
        <v>70</v>
      </c>
      <c r="N20" s="58">
        <v>100</v>
      </c>
      <c r="O20" s="106" t="s">
        <v>54</v>
      </c>
      <c r="P20" s="106" t="s">
        <v>54</v>
      </c>
      <c r="Q20" s="45" t="s">
        <v>55</v>
      </c>
      <c r="R20" s="45" t="s">
        <v>55</v>
      </c>
      <c r="S20" s="51"/>
    </row>
    <row r="21" spans="1:19" ht="17.25" hidden="1" customHeight="1">
      <c r="A21" s="75" t="s">
        <v>187</v>
      </c>
      <c r="B21" s="88" t="s">
        <v>100</v>
      </c>
      <c r="C21" s="55" t="s">
        <v>182</v>
      </c>
      <c r="D21" s="55" t="s">
        <v>144</v>
      </c>
      <c r="E21" s="55" t="s">
        <v>145</v>
      </c>
      <c r="F21" s="55" t="s">
        <v>163</v>
      </c>
      <c r="G21" s="55" t="s">
        <v>188</v>
      </c>
      <c r="H21" s="45" t="s">
        <v>962</v>
      </c>
      <c r="I21" s="45" t="s">
        <v>963</v>
      </c>
      <c r="J21" s="45" t="s">
        <v>964</v>
      </c>
      <c r="K21" s="47">
        <v>2</v>
      </c>
      <c r="L21" s="45" t="s">
        <v>96</v>
      </c>
      <c r="M21" s="47">
        <v>0</v>
      </c>
      <c r="N21" s="58">
        <v>2</v>
      </c>
      <c r="O21" s="106" t="s">
        <v>54</v>
      </c>
      <c r="P21" s="106" t="s">
        <v>54</v>
      </c>
      <c r="Q21" s="45" t="s">
        <v>55</v>
      </c>
      <c r="R21" s="45" t="s">
        <v>55</v>
      </c>
      <c r="S21" s="51"/>
    </row>
    <row r="22" spans="1:19" ht="17.25" hidden="1" customHeight="1">
      <c r="A22" s="75" t="s">
        <v>193</v>
      </c>
      <c r="B22" s="88" t="s">
        <v>100</v>
      </c>
      <c r="C22" s="55" t="s">
        <v>194</v>
      </c>
      <c r="D22" s="55" t="s">
        <v>144</v>
      </c>
      <c r="E22" s="55" t="s">
        <v>145</v>
      </c>
      <c r="F22" s="55" t="s">
        <v>163</v>
      </c>
      <c r="G22" s="55" t="s">
        <v>164</v>
      </c>
      <c r="H22" s="45" t="s">
        <v>965</v>
      </c>
      <c r="I22" s="45" t="s">
        <v>966</v>
      </c>
      <c r="J22" s="45" t="s">
        <v>967</v>
      </c>
      <c r="K22" s="47">
        <v>3131</v>
      </c>
      <c r="L22" s="45" t="s">
        <v>96</v>
      </c>
      <c r="M22" s="47">
        <v>0</v>
      </c>
      <c r="N22" s="58">
        <v>3131</v>
      </c>
      <c r="O22" s="106" t="s">
        <v>54</v>
      </c>
      <c r="P22" s="106" t="s">
        <v>54</v>
      </c>
      <c r="Q22" s="45" t="s">
        <v>55</v>
      </c>
      <c r="R22" s="45" t="s">
        <v>55</v>
      </c>
      <c r="S22" s="51"/>
    </row>
    <row r="23" spans="1:19" ht="17.25" hidden="1" customHeight="1">
      <c r="A23" s="75" t="s">
        <v>199</v>
      </c>
      <c r="B23" s="88" t="s">
        <v>100</v>
      </c>
      <c r="C23" s="55" t="s">
        <v>194</v>
      </c>
      <c r="D23" s="55" t="s">
        <v>144</v>
      </c>
      <c r="E23" s="55" t="s">
        <v>145</v>
      </c>
      <c r="F23" s="55" t="s">
        <v>154</v>
      </c>
      <c r="G23" s="55" t="s">
        <v>200</v>
      </c>
      <c r="H23" s="45" t="s">
        <v>968</v>
      </c>
      <c r="I23" s="45" t="s">
        <v>969</v>
      </c>
      <c r="J23" s="45" t="s">
        <v>970</v>
      </c>
      <c r="K23" s="47">
        <v>463</v>
      </c>
      <c r="L23" s="45" t="s">
        <v>96</v>
      </c>
      <c r="M23" s="47">
        <v>0</v>
      </c>
      <c r="N23" s="58">
        <v>463</v>
      </c>
      <c r="O23" s="106" t="s">
        <v>54</v>
      </c>
      <c r="P23" s="106" t="s">
        <v>54</v>
      </c>
      <c r="Q23" s="45" t="s">
        <v>55</v>
      </c>
      <c r="R23" s="45" t="s">
        <v>55</v>
      </c>
      <c r="S23" s="51"/>
    </row>
    <row r="24" spans="1:19" ht="17.25" hidden="1" customHeight="1">
      <c r="A24" s="75" t="s">
        <v>205</v>
      </c>
      <c r="B24" s="88" t="s">
        <v>100</v>
      </c>
      <c r="C24" s="55" t="s">
        <v>194</v>
      </c>
      <c r="D24" s="55" t="s">
        <v>144</v>
      </c>
      <c r="E24" s="55" t="s">
        <v>206</v>
      </c>
      <c r="F24" s="55" t="s">
        <v>163</v>
      </c>
      <c r="G24" s="55" t="s">
        <v>155</v>
      </c>
      <c r="H24" s="45" t="s">
        <v>207</v>
      </c>
      <c r="I24" s="45" t="s">
        <v>208</v>
      </c>
      <c r="J24" s="45" t="s">
        <v>209</v>
      </c>
      <c r="K24" s="47">
        <v>42</v>
      </c>
      <c r="L24" s="45" t="s">
        <v>96</v>
      </c>
      <c r="M24" s="47">
        <v>0</v>
      </c>
      <c r="N24" s="58">
        <v>42</v>
      </c>
      <c r="O24" s="106" t="s">
        <v>54</v>
      </c>
      <c r="P24" s="106" t="s">
        <v>54</v>
      </c>
      <c r="Q24" s="45" t="s">
        <v>55</v>
      </c>
      <c r="R24" s="45" t="s">
        <v>55</v>
      </c>
      <c r="S24" s="51"/>
    </row>
    <row r="25" spans="1:19" ht="17.25" hidden="1" customHeight="1">
      <c r="A25" s="75" t="s">
        <v>211</v>
      </c>
      <c r="B25" s="88" t="s">
        <v>100</v>
      </c>
      <c r="C25" s="55" t="s">
        <v>194</v>
      </c>
      <c r="D25" s="55" t="s">
        <v>144</v>
      </c>
      <c r="E25" s="55" t="s">
        <v>145</v>
      </c>
      <c r="F25" s="55" t="s">
        <v>146</v>
      </c>
      <c r="G25" s="45" t="s">
        <v>115</v>
      </c>
      <c r="H25" s="45" t="s">
        <v>212</v>
      </c>
      <c r="I25" s="45" t="s">
        <v>971</v>
      </c>
      <c r="J25" s="45" t="s">
        <v>972</v>
      </c>
      <c r="K25" s="47">
        <v>162</v>
      </c>
      <c r="L25" s="45" t="s">
        <v>96</v>
      </c>
      <c r="M25" s="47">
        <v>54</v>
      </c>
      <c r="N25" s="58">
        <v>162</v>
      </c>
      <c r="O25" s="106" t="s">
        <v>54</v>
      </c>
      <c r="P25" s="106" t="s">
        <v>54</v>
      </c>
      <c r="Q25" s="45" t="s">
        <v>55</v>
      </c>
      <c r="R25" s="45" t="s">
        <v>55</v>
      </c>
      <c r="S25" s="51"/>
    </row>
    <row r="26" spans="1:19" ht="17.25" hidden="1" customHeight="1">
      <c r="A26" s="75" t="s">
        <v>216</v>
      </c>
      <c r="B26" s="88" t="s">
        <v>100</v>
      </c>
      <c r="C26" s="55" t="s">
        <v>194</v>
      </c>
      <c r="D26" s="55" t="s">
        <v>144</v>
      </c>
      <c r="E26" s="55" t="s">
        <v>145</v>
      </c>
      <c r="F26" s="55" t="s">
        <v>146</v>
      </c>
      <c r="G26" s="45" t="s">
        <v>115</v>
      </c>
      <c r="H26" s="55" t="s">
        <v>217</v>
      </c>
      <c r="I26" s="55" t="s">
        <v>218</v>
      </c>
      <c r="J26" s="55" t="s">
        <v>218</v>
      </c>
      <c r="K26" s="47">
        <v>1</v>
      </c>
      <c r="L26" s="45" t="s">
        <v>96</v>
      </c>
      <c r="M26" s="47">
        <v>0</v>
      </c>
      <c r="N26" s="58">
        <v>1</v>
      </c>
      <c r="O26" s="106" t="s">
        <v>54</v>
      </c>
      <c r="P26" s="106" t="s">
        <v>54</v>
      </c>
      <c r="Q26" s="45" t="s">
        <v>55</v>
      </c>
      <c r="R26" s="45" t="s">
        <v>55</v>
      </c>
      <c r="S26" s="51"/>
    </row>
    <row r="27" spans="1:19" ht="17.25" hidden="1" customHeight="1">
      <c r="A27" s="75" t="s">
        <v>220</v>
      </c>
      <c r="B27" s="88" t="s">
        <v>100</v>
      </c>
      <c r="C27" s="55" t="s">
        <v>194</v>
      </c>
      <c r="D27" s="55" t="s">
        <v>144</v>
      </c>
      <c r="E27" s="55" t="s">
        <v>145</v>
      </c>
      <c r="F27" s="55" t="s">
        <v>154</v>
      </c>
      <c r="G27" s="55" t="s">
        <v>200</v>
      </c>
      <c r="H27" s="45" t="s">
        <v>221</v>
      </c>
      <c r="I27" s="45" t="s">
        <v>222</v>
      </c>
      <c r="J27" s="45" t="s">
        <v>223</v>
      </c>
      <c r="K27" s="47">
        <v>11</v>
      </c>
      <c r="L27" s="45" t="s">
        <v>96</v>
      </c>
      <c r="M27" s="47">
        <v>0</v>
      </c>
      <c r="N27" s="58">
        <v>11</v>
      </c>
      <c r="O27" s="106" t="s">
        <v>54</v>
      </c>
      <c r="P27" s="106" t="s">
        <v>54</v>
      </c>
      <c r="Q27" s="45" t="s">
        <v>55</v>
      </c>
      <c r="R27" s="45" t="s">
        <v>55</v>
      </c>
      <c r="S27" s="51"/>
    </row>
    <row r="28" spans="1:19" ht="17.25" hidden="1" customHeight="1">
      <c r="A28" s="75" t="s">
        <v>225</v>
      </c>
      <c r="B28" s="88" t="s">
        <v>100</v>
      </c>
      <c r="C28" s="55" t="s">
        <v>182</v>
      </c>
      <c r="D28" s="55" t="s">
        <v>144</v>
      </c>
      <c r="E28" s="55" t="s">
        <v>145</v>
      </c>
      <c r="F28" s="55" t="s">
        <v>163</v>
      </c>
      <c r="G28" s="55" t="s">
        <v>188</v>
      </c>
      <c r="H28" s="45" t="s">
        <v>226</v>
      </c>
      <c r="I28" s="45" t="s">
        <v>227</v>
      </c>
      <c r="J28" s="45" t="s">
        <v>973</v>
      </c>
      <c r="K28" s="47">
        <v>5</v>
      </c>
      <c r="L28" s="45" t="s">
        <v>96</v>
      </c>
      <c r="M28" s="47">
        <v>0</v>
      </c>
      <c r="N28" s="58">
        <v>5</v>
      </c>
      <c r="O28" s="106" t="s">
        <v>54</v>
      </c>
      <c r="P28" s="106" t="s">
        <v>54</v>
      </c>
      <c r="Q28" s="45" t="s">
        <v>55</v>
      </c>
      <c r="R28" s="45" t="s">
        <v>55</v>
      </c>
      <c r="S28" s="51"/>
    </row>
    <row r="29" spans="1:19" ht="17.25" hidden="1" customHeight="1">
      <c r="A29" s="75" t="s">
        <v>230</v>
      </c>
      <c r="B29" s="88" t="s">
        <v>100</v>
      </c>
      <c r="C29" s="55" t="s">
        <v>231</v>
      </c>
      <c r="D29" s="55" t="s">
        <v>144</v>
      </c>
      <c r="E29" s="55" t="s">
        <v>145</v>
      </c>
      <c r="F29" s="55" t="s">
        <v>163</v>
      </c>
      <c r="G29" s="55" t="s">
        <v>164</v>
      </c>
      <c r="H29" s="45" t="s">
        <v>974</v>
      </c>
      <c r="I29" s="45" t="s">
        <v>975</v>
      </c>
      <c r="J29" s="45" t="s">
        <v>976</v>
      </c>
      <c r="K29" s="47">
        <v>56</v>
      </c>
      <c r="L29" s="45" t="s">
        <v>96</v>
      </c>
      <c r="M29" s="47">
        <v>0</v>
      </c>
      <c r="N29" s="58">
        <v>56</v>
      </c>
      <c r="O29" s="106" t="s">
        <v>54</v>
      </c>
      <c r="P29" s="106" t="s">
        <v>54</v>
      </c>
      <c r="Q29" s="45" t="s">
        <v>55</v>
      </c>
      <c r="R29" s="45" t="s">
        <v>55</v>
      </c>
      <c r="S29" s="51"/>
    </row>
    <row r="30" spans="1:19" ht="17.25" hidden="1" customHeight="1">
      <c r="A30" s="75" t="s">
        <v>236</v>
      </c>
      <c r="B30" s="88" t="s">
        <v>100</v>
      </c>
      <c r="C30" s="55" t="s">
        <v>231</v>
      </c>
      <c r="D30" s="55" t="s">
        <v>144</v>
      </c>
      <c r="E30" s="55" t="s">
        <v>145</v>
      </c>
      <c r="F30" s="55" t="s">
        <v>163</v>
      </c>
      <c r="G30" s="55" t="s">
        <v>164</v>
      </c>
      <c r="H30" s="45" t="s">
        <v>977</v>
      </c>
      <c r="I30" s="45" t="s">
        <v>978</v>
      </c>
      <c r="J30" s="45" t="s">
        <v>979</v>
      </c>
      <c r="K30" s="58">
        <v>5854</v>
      </c>
      <c r="L30" s="45" t="s">
        <v>96</v>
      </c>
      <c r="M30" s="47">
        <v>650</v>
      </c>
      <c r="N30" s="58">
        <v>5854</v>
      </c>
      <c r="O30" s="106" t="s">
        <v>54</v>
      </c>
      <c r="P30" s="106" t="s">
        <v>54</v>
      </c>
      <c r="Q30" s="45" t="s">
        <v>55</v>
      </c>
      <c r="R30" s="45" t="s">
        <v>55</v>
      </c>
      <c r="S30" s="51"/>
    </row>
    <row r="31" spans="1:19" ht="17.25" hidden="1" customHeight="1">
      <c r="A31" s="75" t="s">
        <v>241</v>
      </c>
      <c r="B31" s="88" t="s">
        <v>100</v>
      </c>
      <c r="C31" s="55" t="s">
        <v>231</v>
      </c>
      <c r="D31" s="55" t="s">
        <v>144</v>
      </c>
      <c r="E31" s="55" t="s">
        <v>145</v>
      </c>
      <c r="F31" s="55" t="s">
        <v>242</v>
      </c>
      <c r="G31" s="55" t="s">
        <v>243</v>
      </c>
      <c r="H31" s="45" t="s">
        <v>980</v>
      </c>
      <c r="I31" s="45" t="s">
        <v>981</v>
      </c>
      <c r="J31" s="45" t="s">
        <v>982</v>
      </c>
      <c r="K31" s="58">
        <v>470</v>
      </c>
      <c r="L31" s="45" t="s">
        <v>96</v>
      </c>
      <c r="M31" s="47">
        <v>280</v>
      </c>
      <c r="N31" s="58">
        <v>470</v>
      </c>
      <c r="O31" s="106" t="s">
        <v>54</v>
      </c>
      <c r="P31" s="106" t="s">
        <v>54</v>
      </c>
      <c r="Q31" s="45" t="s">
        <v>55</v>
      </c>
      <c r="R31" s="45" t="s">
        <v>55</v>
      </c>
      <c r="S31" s="51"/>
    </row>
    <row r="32" spans="1:19" ht="17.25" hidden="1" customHeight="1">
      <c r="A32" s="75" t="s">
        <v>248</v>
      </c>
      <c r="B32" s="88" t="s">
        <v>100</v>
      </c>
      <c r="C32" s="55" t="s">
        <v>231</v>
      </c>
      <c r="D32" s="55" t="s">
        <v>144</v>
      </c>
      <c r="E32" s="55" t="s">
        <v>145</v>
      </c>
      <c r="F32" s="55" t="s">
        <v>249</v>
      </c>
      <c r="G32" s="55" t="s">
        <v>250</v>
      </c>
      <c r="H32" s="45" t="s">
        <v>983</v>
      </c>
      <c r="I32" s="45" t="s">
        <v>984</v>
      </c>
      <c r="J32" s="45" t="s">
        <v>985</v>
      </c>
      <c r="K32" s="58">
        <v>4</v>
      </c>
      <c r="L32" s="45" t="s">
        <v>96</v>
      </c>
      <c r="M32" s="47">
        <v>2</v>
      </c>
      <c r="N32" s="58">
        <v>4</v>
      </c>
      <c r="O32" s="106" t="s">
        <v>54</v>
      </c>
      <c r="P32" s="106" t="s">
        <v>54</v>
      </c>
      <c r="Q32" s="45" t="s">
        <v>55</v>
      </c>
      <c r="R32" s="45" t="s">
        <v>55</v>
      </c>
      <c r="S32" s="51"/>
    </row>
    <row r="33" spans="1:19" ht="17.25" hidden="1" customHeight="1">
      <c r="A33" s="75" t="s">
        <v>255</v>
      </c>
      <c r="B33" s="88" t="s">
        <v>100</v>
      </c>
      <c r="C33" s="55" t="s">
        <v>256</v>
      </c>
      <c r="D33" s="55" t="s">
        <v>144</v>
      </c>
      <c r="E33" s="55" t="s">
        <v>145</v>
      </c>
      <c r="F33" s="55" t="s">
        <v>163</v>
      </c>
      <c r="G33" s="55" t="s">
        <v>188</v>
      </c>
      <c r="H33" s="45" t="s">
        <v>257</v>
      </c>
      <c r="I33" s="45" t="s">
        <v>258</v>
      </c>
      <c r="J33" s="45" t="s">
        <v>259</v>
      </c>
      <c r="K33" s="47">
        <v>91</v>
      </c>
      <c r="L33" s="45" t="s">
        <v>96</v>
      </c>
      <c r="M33" s="47">
        <v>0</v>
      </c>
      <c r="N33" s="58">
        <v>91</v>
      </c>
      <c r="O33" s="106" t="s">
        <v>54</v>
      </c>
      <c r="P33" s="106" t="s">
        <v>54</v>
      </c>
      <c r="Q33" s="45" t="s">
        <v>55</v>
      </c>
      <c r="R33" s="45" t="s">
        <v>55</v>
      </c>
      <c r="S33" s="51"/>
    </row>
    <row r="34" spans="1:19" ht="17.25" hidden="1" customHeight="1">
      <c r="A34" s="75" t="s">
        <v>261</v>
      </c>
      <c r="B34" s="88" t="s">
        <v>100</v>
      </c>
      <c r="C34" s="55" t="s">
        <v>256</v>
      </c>
      <c r="D34" s="55" t="s">
        <v>144</v>
      </c>
      <c r="E34" s="55" t="s">
        <v>145</v>
      </c>
      <c r="F34" s="55" t="s">
        <v>163</v>
      </c>
      <c r="G34" s="55" t="s">
        <v>262</v>
      </c>
      <c r="H34" s="45" t="s">
        <v>263</v>
      </c>
      <c r="I34" s="45" t="s">
        <v>986</v>
      </c>
      <c r="J34" s="45" t="s">
        <v>987</v>
      </c>
      <c r="K34" s="47">
        <v>13</v>
      </c>
      <c r="L34" s="45" t="s">
        <v>96</v>
      </c>
      <c r="M34" s="47">
        <v>0</v>
      </c>
      <c r="N34" s="58">
        <v>13</v>
      </c>
      <c r="O34" s="106" t="s">
        <v>54</v>
      </c>
      <c r="P34" s="106" t="s">
        <v>54</v>
      </c>
      <c r="Q34" s="45" t="s">
        <v>55</v>
      </c>
      <c r="R34" s="45" t="s">
        <v>55</v>
      </c>
      <c r="S34" s="51"/>
    </row>
    <row r="35" spans="1:19" ht="17.25" hidden="1" customHeight="1">
      <c r="A35" s="75" t="s">
        <v>267</v>
      </c>
      <c r="B35" s="88" t="s">
        <v>100</v>
      </c>
      <c r="C35" s="55" t="s">
        <v>256</v>
      </c>
      <c r="D35" s="55" t="s">
        <v>144</v>
      </c>
      <c r="E35" s="55" t="s">
        <v>145</v>
      </c>
      <c r="F35" s="55" t="s">
        <v>154</v>
      </c>
      <c r="G35" s="55" t="s">
        <v>129</v>
      </c>
      <c r="H35" s="45" t="s">
        <v>269</v>
      </c>
      <c r="I35" s="45" t="s">
        <v>270</v>
      </c>
      <c r="J35" s="45" t="s">
        <v>988</v>
      </c>
      <c r="K35" s="47">
        <v>1</v>
      </c>
      <c r="L35" s="45" t="s">
        <v>96</v>
      </c>
      <c r="M35" s="47">
        <v>0</v>
      </c>
      <c r="N35" s="58">
        <v>1</v>
      </c>
      <c r="O35" s="106" t="s">
        <v>54</v>
      </c>
      <c r="P35" s="106" t="s">
        <v>54</v>
      </c>
      <c r="Q35" s="45" t="s">
        <v>55</v>
      </c>
      <c r="R35" s="45" t="s">
        <v>55</v>
      </c>
      <c r="S35" s="51"/>
    </row>
    <row r="36" spans="1:19" ht="17.25" hidden="1" customHeight="1">
      <c r="A36" s="75" t="s">
        <v>273</v>
      </c>
      <c r="B36" s="88" t="s">
        <v>100</v>
      </c>
      <c r="C36" s="55" t="s">
        <v>256</v>
      </c>
      <c r="D36" s="55" t="s">
        <v>144</v>
      </c>
      <c r="E36" s="55" t="s">
        <v>145</v>
      </c>
      <c r="F36" s="55" t="s">
        <v>154</v>
      </c>
      <c r="G36" s="55" t="s">
        <v>274</v>
      </c>
      <c r="H36" s="45" t="s">
        <v>989</v>
      </c>
      <c r="I36" s="45" t="s">
        <v>276</v>
      </c>
      <c r="J36" s="45" t="s">
        <v>277</v>
      </c>
      <c r="K36" s="47">
        <v>13</v>
      </c>
      <c r="L36" s="45" t="s">
        <v>96</v>
      </c>
      <c r="M36" s="47">
        <v>0</v>
      </c>
      <c r="N36" s="58">
        <v>13</v>
      </c>
      <c r="O36" s="106" t="s">
        <v>54</v>
      </c>
      <c r="P36" s="106" t="s">
        <v>54</v>
      </c>
      <c r="Q36" s="45" t="s">
        <v>55</v>
      </c>
      <c r="R36" s="45" t="s">
        <v>55</v>
      </c>
      <c r="S36" s="51"/>
    </row>
    <row r="37" spans="1:19" ht="17.25" hidden="1" customHeight="1">
      <c r="A37" s="75" t="s">
        <v>279</v>
      </c>
      <c r="B37" s="88" t="s">
        <v>100</v>
      </c>
      <c r="C37" s="55" t="s">
        <v>256</v>
      </c>
      <c r="D37" s="55" t="s">
        <v>144</v>
      </c>
      <c r="E37" s="55" t="s">
        <v>145</v>
      </c>
      <c r="F37" s="55" t="s">
        <v>281</v>
      </c>
      <c r="G37" s="55" t="s">
        <v>250</v>
      </c>
      <c r="H37" s="55" t="s">
        <v>990</v>
      </c>
      <c r="I37" s="55" t="s">
        <v>991</v>
      </c>
      <c r="J37" s="55" t="s">
        <v>992</v>
      </c>
      <c r="K37" s="47">
        <v>1</v>
      </c>
      <c r="L37" s="45" t="s">
        <v>96</v>
      </c>
      <c r="M37" s="47">
        <v>0</v>
      </c>
      <c r="N37" s="47">
        <v>1</v>
      </c>
      <c r="O37" s="106" t="s">
        <v>54</v>
      </c>
      <c r="P37" s="106" t="s">
        <v>54</v>
      </c>
      <c r="Q37" s="45" t="s">
        <v>55</v>
      </c>
      <c r="R37" s="45" t="s">
        <v>55</v>
      </c>
      <c r="S37" s="45"/>
    </row>
    <row r="38" spans="1:19" ht="17.25" hidden="1" customHeight="1">
      <c r="A38" s="75" t="s">
        <v>285</v>
      </c>
      <c r="B38" s="88" t="s">
        <v>100</v>
      </c>
      <c r="C38" s="55" t="s">
        <v>286</v>
      </c>
      <c r="D38" s="55" t="s">
        <v>287</v>
      </c>
      <c r="E38" s="55" t="s">
        <v>288</v>
      </c>
      <c r="F38" s="55" t="s">
        <v>289</v>
      </c>
      <c r="G38" s="45" t="s">
        <v>115</v>
      </c>
      <c r="H38" s="45" t="s">
        <v>993</v>
      </c>
      <c r="I38" s="45" t="s">
        <v>291</v>
      </c>
      <c r="J38" s="45" t="s">
        <v>292</v>
      </c>
      <c r="K38" s="47">
        <v>22</v>
      </c>
      <c r="L38" s="45" t="s">
        <v>96</v>
      </c>
      <c r="M38" s="47">
        <v>2</v>
      </c>
      <c r="N38" s="47">
        <v>17</v>
      </c>
      <c r="O38" s="47">
        <v>20</v>
      </c>
      <c r="P38" s="47">
        <v>22</v>
      </c>
      <c r="Q38" s="45" t="s">
        <v>55</v>
      </c>
      <c r="R38" s="45" t="s">
        <v>994</v>
      </c>
      <c r="S38" s="45"/>
    </row>
    <row r="39" spans="1:19" ht="17.25" hidden="1" customHeight="1">
      <c r="A39" s="75" t="s">
        <v>294</v>
      </c>
      <c r="B39" s="88" t="s">
        <v>100</v>
      </c>
      <c r="C39" s="55" t="s">
        <v>286</v>
      </c>
      <c r="D39" s="55" t="s">
        <v>287</v>
      </c>
      <c r="E39" s="55" t="s">
        <v>288</v>
      </c>
      <c r="F39" s="55" t="s">
        <v>289</v>
      </c>
      <c r="G39" s="55" t="s">
        <v>250</v>
      </c>
      <c r="H39" s="45" t="s">
        <v>295</v>
      </c>
      <c r="I39" s="45" t="s">
        <v>296</v>
      </c>
      <c r="J39" s="45" t="s">
        <v>995</v>
      </c>
      <c r="K39" s="47">
        <v>100</v>
      </c>
      <c r="L39" s="45" t="s">
        <v>65</v>
      </c>
      <c r="M39" s="47">
        <v>20</v>
      </c>
      <c r="N39" s="47">
        <v>50</v>
      </c>
      <c r="O39" s="47">
        <v>80</v>
      </c>
      <c r="P39" s="47">
        <v>100</v>
      </c>
      <c r="Q39" s="45" t="s">
        <v>55</v>
      </c>
      <c r="R39" s="45" t="s">
        <v>994</v>
      </c>
      <c r="S39" s="45"/>
    </row>
    <row r="40" spans="1:19" ht="17.25" hidden="1" customHeight="1">
      <c r="A40" s="75" t="s">
        <v>299</v>
      </c>
      <c r="B40" s="88" t="s">
        <v>100</v>
      </c>
      <c r="C40" s="55" t="s">
        <v>286</v>
      </c>
      <c r="D40" s="55" t="s">
        <v>287</v>
      </c>
      <c r="E40" s="55" t="s">
        <v>288</v>
      </c>
      <c r="F40" s="55" t="s">
        <v>289</v>
      </c>
      <c r="G40" s="45" t="s">
        <v>115</v>
      </c>
      <c r="H40" s="45" t="s">
        <v>996</v>
      </c>
      <c r="I40" s="45" t="s">
        <v>301</v>
      </c>
      <c r="J40" s="45" t="s">
        <v>302</v>
      </c>
      <c r="K40" s="47">
        <v>25</v>
      </c>
      <c r="L40" s="45" t="s">
        <v>96</v>
      </c>
      <c r="M40" s="47">
        <v>2</v>
      </c>
      <c r="N40" s="47">
        <v>17</v>
      </c>
      <c r="O40" s="47">
        <v>22</v>
      </c>
      <c r="P40" s="47">
        <v>25</v>
      </c>
      <c r="Q40" s="45" t="s">
        <v>55</v>
      </c>
      <c r="R40" s="45" t="s">
        <v>994</v>
      </c>
      <c r="S40" s="45"/>
    </row>
    <row r="41" spans="1:19" ht="17.25" customHeight="1">
      <c r="A41" s="75" t="s">
        <v>303</v>
      </c>
      <c r="B41" s="88" t="s">
        <v>100</v>
      </c>
      <c r="C41" s="55" t="s">
        <v>304</v>
      </c>
      <c r="D41" s="55" t="s">
        <v>305</v>
      </c>
      <c r="E41" s="55" t="s">
        <v>306</v>
      </c>
      <c r="F41" s="55" t="s">
        <v>307</v>
      </c>
      <c r="G41" s="45" t="s">
        <v>115</v>
      </c>
      <c r="H41" s="45" t="s">
        <v>308</v>
      </c>
      <c r="I41" s="45" t="s">
        <v>309</v>
      </c>
      <c r="J41" s="45" t="s">
        <v>310</v>
      </c>
      <c r="K41" s="47">
        <v>1</v>
      </c>
      <c r="L41" s="45" t="s">
        <v>96</v>
      </c>
      <c r="M41" s="47">
        <v>0</v>
      </c>
      <c r="N41" s="47">
        <v>1</v>
      </c>
      <c r="O41" s="47">
        <v>0</v>
      </c>
      <c r="P41" s="47">
        <v>0</v>
      </c>
      <c r="Q41" s="45" t="s">
        <v>997</v>
      </c>
      <c r="R41" s="45">
        <v>110000000</v>
      </c>
      <c r="S41" s="45"/>
    </row>
    <row r="42" spans="1:19" ht="17.25" customHeight="1">
      <c r="A42" s="75" t="s">
        <v>312</v>
      </c>
      <c r="B42" s="88" t="s">
        <v>100</v>
      </c>
      <c r="C42" s="80" t="s">
        <v>304</v>
      </c>
      <c r="D42" s="43" t="s">
        <v>305</v>
      </c>
      <c r="E42" s="60" t="s">
        <v>306</v>
      </c>
      <c r="F42" s="61" t="s">
        <v>307</v>
      </c>
      <c r="G42" s="60" t="s">
        <v>155</v>
      </c>
      <c r="H42" s="62" t="s">
        <v>313</v>
      </c>
      <c r="I42" s="124" t="s">
        <v>314</v>
      </c>
      <c r="J42" s="81" t="s">
        <v>998</v>
      </c>
      <c r="K42" s="55">
        <v>300</v>
      </c>
      <c r="L42" s="62" t="s">
        <v>96</v>
      </c>
      <c r="M42" s="43">
        <v>0</v>
      </c>
      <c r="N42" s="61">
        <v>300</v>
      </c>
      <c r="O42" s="106" t="s">
        <v>54</v>
      </c>
      <c r="P42" s="106" t="s">
        <v>54</v>
      </c>
      <c r="Q42" s="60" t="s">
        <v>999</v>
      </c>
      <c r="R42" s="64">
        <v>1474631028</v>
      </c>
      <c r="S42" s="64"/>
    </row>
    <row r="43" spans="1:19" ht="17.25" customHeight="1">
      <c r="A43" s="75" t="s">
        <v>317</v>
      </c>
      <c r="B43" s="88" t="s">
        <v>100</v>
      </c>
      <c r="C43" s="80" t="s">
        <v>304</v>
      </c>
      <c r="D43" s="43" t="s">
        <v>305</v>
      </c>
      <c r="E43" s="60" t="s">
        <v>306</v>
      </c>
      <c r="F43" s="61" t="s">
        <v>307</v>
      </c>
      <c r="G43" s="60" t="s">
        <v>274</v>
      </c>
      <c r="H43" s="62" t="s">
        <v>1000</v>
      </c>
      <c r="I43" s="124" t="s">
        <v>1001</v>
      </c>
      <c r="J43" s="81" t="s">
        <v>1002</v>
      </c>
      <c r="K43" s="55">
        <v>53</v>
      </c>
      <c r="L43" s="62" t="s">
        <v>96</v>
      </c>
      <c r="M43" s="43">
        <v>0</v>
      </c>
      <c r="N43" s="61">
        <v>53</v>
      </c>
      <c r="O43" s="106" t="s">
        <v>54</v>
      </c>
      <c r="P43" s="106" t="s">
        <v>54</v>
      </c>
      <c r="Q43" s="60" t="s">
        <v>999</v>
      </c>
      <c r="R43" s="64">
        <v>3499497540</v>
      </c>
      <c r="S43" s="64"/>
    </row>
    <row r="44" spans="1:19" ht="17.25" customHeight="1">
      <c r="A44" s="75" t="s">
        <v>322</v>
      </c>
      <c r="B44" s="88" t="s">
        <v>100</v>
      </c>
      <c r="C44" s="80" t="s">
        <v>304</v>
      </c>
      <c r="D44" s="43" t="s">
        <v>305</v>
      </c>
      <c r="E44" s="60" t="s">
        <v>306</v>
      </c>
      <c r="F44" s="61" t="s">
        <v>307</v>
      </c>
      <c r="G44" s="60" t="s">
        <v>155</v>
      </c>
      <c r="H44" s="62" t="s">
        <v>1003</v>
      </c>
      <c r="I44" s="124" t="s">
        <v>324</v>
      </c>
      <c r="J44" s="81" t="s">
        <v>325</v>
      </c>
      <c r="K44" s="55">
        <v>30</v>
      </c>
      <c r="L44" s="62" t="s">
        <v>96</v>
      </c>
      <c r="M44" s="43">
        <v>0</v>
      </c>
      <c r="N44" s="61">
        <v>30</v>
      </c>
      <c r="O44" s="106" t="s">
        <v>54</v>
      </c>
      <c r="P44" s="106" t="s">
        <v>54</v>
      </c>
      <c r="Q44" s="60" t="s">
        <v>999</v>
      </c>
      <c r="R44" s="64">
        <v>1100704107</v>
      </c>
      <c r="S44" s="64"/>
    </row>
    <row r="45" spans="1:19" ht="17.25" customHeight="1">
      <c r="A45" s="75" t="s">
        <v>327</v>
      </c>
      <c r="B45" s="88" t="s">
        <v>100</v>
      </c>
      <c r="C45" s="80" t="s">
        <v>304</v>
      </c>
      <c r="D45" s="43" t="s">
        <v>305</v>
      </c>
      <c r="E45" s="60" t="s">
        <v>306</v>
      </c>
      <c r="F45" s="61" t="s">
        <v>307</v>
      </c>
      <c r="G45" s="60" t="s">
        <v>155</v>
      </c>
      <c r="H45" s="62" t="s">
        <v>328</v>
      </c>
      <c r="I45" s="124" t="s">
        <v>329</v>
      </c>
      <c r="J45" s="81" t="s">
        <v>1004</v>
      </c>
      <c r="K45" s="55">
        <v>800</v>
      </c>
      <c r="L45" s="62" t="s">
        <v>331</v>
      </c>
      <c r="M45" s="43">
        <v>0</v>
      </c>
      <c r="N45" s="61">
        <v>800</v>
      </c>
      <c r="O45" s="106" t="s">
        <v>54</v>
      </c>
      <c r="P45" s="106" t="s">
        <v>54</v>
      </c>
      <c r="Q45" s="60" t="s">
        <v>997</v>
      </c>
      <c r="R45" s="64">
        <v>4088304000</v>
      </c>
      <c r="S45" s="64"/>
    </row>
    <row r="46" spans="1:19" ht="17.25" customHeight="1">
      <c r="A46" s="75" t="s">
        <v>333</v>
      </c>
      <c r="B46" s="88" t="s">
        <v>334</v>
      </c>
      <c r="C46" s="80" t="s">
        <v>335</v>
      </c>
      <c r="D46" s="43" t="s">
        <v>305</v>
      </c>
      <c r="E46" s="65" t="s">
        <v>306</v>
      </c>
      <c r="F46" s="66" t="s">
        <v>336</v>
      </c>
      <c r="G46" s="65" t="s">
        <v>337</v>
      </c>
      <c r="H46" s="66" t="s">
        <v>338</v>
      </c>
      <c r="I46" s="66" t="s">
        <v>339</v>
      </c>
      <c r="J46" s="66" t="s">
        <v>340</v>
      </c>
      <c r="K46" s="67">
        <v>50000</v>
      </c>
      <c r="L46" s="61" t="s">
        <v>96</v>
      </c>
      <c r="M46" s="63">
        <v>25000</v>
      </c>
      <c r="N46" s="61">
        <v>50000</v>
      </c>
      <c r="O46" s="106" t="s">
        <v>54</v>
      </c>
      <c r="P46" s="106" t="s">
        <v>54</v>
      </c>
      <c r="Q46" s="60" t="s">
        <v>1005</v>
      </c>
      <c r="R46" s="112">
        <v>16500000000</v>
      </c>
      <c r="S46" s="112"/>
    </row>
    <row r="47" spans="1:19" ht="17.25" customHeight="1">
      <c r="A47" s="75" t="s">
        <v>1006</v>
      </c>
      <c r="B47" s="88" t="s">
        <v>334</v>
      </c>
      <c r="C47" s="65" t="s">
        <v>335</v>
      </c>
      <c r="D47" s="43" t="s">
        <v>305</v>
      </c>
      <c r="E47" s="65" t="s">
        <v>306</v>
      </c>
      <c r="F47" s="66" t="s">
        <v>336</v>
      </c>
      <c r="G47" s="55" t="s">
        <v>250</v>
      </c>
      <c r="H47" s="66" t="s">
        <v>1007</v>
      </c>
      <c r="I47" s="66" t="s">
        <v>1008</v>
      </c>
      <c r="J47" s="66" t="s">
        <v>1009</v>
      </c>
      <c r="K47" s="67">
        <v>3500</v>
      </c>
      <c r="L47" s="61" t="s">
        <v>96</v>
      </c>
      <c r="M47" s="63">
        <v>1750</v>
      </c>
      <c r="N47" s="61">
        <v>3500</v>
      </c>
      <c r="O47" s="106" t="s">
        <v>54</v>
      </c>
      <c r="P47" s="106" t="s">
        <v>54</v>
      </c>
      <c r="Q47" s="60" t="s">
        <v>1010</v>
      </c>
      <c r="R47" s="112">
        <v>6664000000</v>
      </c>
      <c r="S47" s="112"/>
    </row>
    <row r="48" spans="1:19" ht="17.25" customHeight="1">
      <c r="A48" s="75" t="s">
        <v>342</v>
      </c>
      <c r="B48" s="88" t="s">
        <v>334</v>
      </c>
      <c r="C48" s="65" t="s">
        <v>335</v>
      </c>
      <c r="D48" s="43" t="s">
        <v>305</v>
      </c>
      <c r="E48" s="65" t="s">
        <v>306</v>
      </c>
      <c r="F48" s="66" t="s">
        <v>336</v>
      </c>
      <c r="G48" s="65" t="s">
        <v>155</v>
      </c>
      <c r="H48" s="66" t="s">
        <v>1011</v>
      </c>
      <c r="I48" s="66" t="s">
        <v>344</v>
      </c>
      <c r="J48" s="66" t="s">
        <v>345</v>
      </c>
      <c r="K48" s="67">
        <v>1000</v>
      </c>
      <c r="L48" s="61" t="s">
        <v>96</v>
      </c>
      <c r="M48" s="63">
        <v>500</v>
      </c>
      <c r="N48" s="63">
        <v>1000</v>
      </c>
      <c r="O48" s="106" t="s">
        <v>54</v>
      </c>
      <c r="P48" s="106" t="s">
        <v>54</v>
      </c>
      <c r="Q48" s="60" t="s">
        <v>1012</v>
      </c>
      <c r="R48" s="112">
        <v>2249784582</v>
      </c>
      <c r="S48" s="112"/>
    </row>
    <row r="49" spans="1:19" ht="17.25" hidden="1" customHeight="1">
      <c r="A49" s="76" t="s">
        <v>347</v>
      </c>
      <c r="B49" s="88" t="s">
        <v>44</v>
      </c>
      <c r="C49" s="44"/>
      <c r="D49" s="45" t="s">
        <v>59</v>
      </c>
      <c r="E49" s="45" t="s">
        <v>349</v>
      </c>
      <c r="F49" s="45" t="s">
        <v>48</v>
      </c>
      <c r="G49" s="81" t="s">
        <v>49</v>
      </c>
      <c r="H49" s="45" t="s">
        <v>1013</v>
      </c>
      <c r="I49" s="45" t="s">
        <v>351</v>
      </c>
      <c r="J49" s="45" t="s">
        <v>1014</v>
      </c>
      <c r="K49" s="46">
        <v>100</v>
      </c>
      <c r="L49" s="45" t="s">
        <v>53</v>
      </c>
      <c r="M49" s="82">
        <v>30</v>
      </c>
      <c r="N49" s="82">
        <v>100</v>
      </c>
      <c r="O49" s="106" t="s">
        <v>54</v>
      </c>
      <c r="P49" s="106" t="s">
        <v>54</v>
      </c>
      <c r="Q49" s="47" t="s">
        <v>55</v>
      </c>
      <c r="R49" s="47" t="s">
        <v>55</v>
      </c>
      <c r="S49" s="42"/>
    </row>
    <row r="50" spans="1:19" ht="17.25" hidden="1" customHeight="1">
      <c r="A50" s="75" t="s">
        <v>354</v>
      </c>
      <c r="B50" s="88" t="s">
        <v>100</v>
      </c>
      <c r="C50" s="53" t="s">
        <v>356</v>
      </c>
      <c r="D50" s="53" t="s">
        <v>102</v>
      </c>
      <c r="E50" s="53" t="s">
        <v>103</v>
      </c>
      <c r="F50" s="53" t="s">
        <v>357</v>
      </c>
      <c r="G50" s="55" t="s">
        <v>250</v>
      </c>
      <c r="H50" s="54" t="s">
        <v>358</v>
      </c>
      <c r="I50" s="54" t="s">
        <v>359</v>
      </c>
      <c r="J50" s="54" t="s">
        <v>360</v>
      </c>
      <c r="K50" s="47">
        <v>19460</v>
      </c>
      <c r="L50" s="47" t="s">
        <v>331</v>
      </c>
      <c r="M50" s="42">
        <v>0</v>
      </c>
      <c r="N50" s="47">
        <v>19460</v>
      </c>
      <c r="O50" s="106" t="s">
        <v>54</v>
      </c>
      <c r="P50" s="106" t="s">
        <v>54</v>
      </c>
      <c r="Q50" s="45" t="s">
        <v>357</v>
      </c>
      <c r="R50" s="47" t="s">
        <v>55</v>
      </c>
      <c r="S50" s="42"/>
    </row>
    <row r="51" spans="1:19" ht="17.25" hidden="1" customHeight="1">
      <c r="A51" s="75" t="s">
        <v>362</v>
      </c>
      <c r="B51" s="88" t="s">
        <v>100</v>
      </c>
      <c r="C51" s="52" t="s">
        <v>363</v>
      </c>
      <c r="D51" s="53" t="s">
        <v>102</v>
      </c>
      <c r="E51" s="53" t="s">
        <v>103</v>
      </c>
      <c r="F51" s="52" t="s">
        <v>364</v>
      </c>
      <c r="G51" s="45" t="s">
        <v>105</v>
      </c>
      <c r="H51" s="52" t="s">
        <v>365</v>
      </c>
      <c r="I51" s="52" t="s">
        <v>366</v>
      </c>
      <c r="J51" s="52" t="s">
        <v>367</v>
      </c>
      <c r="K51" s="46">
        <v>3</v>
      </c>
      <c r="L51" s="46" t="s">
        <v>96</v>
      </c>
      <c r="M51" s="42">
        <v>0</v>
      </c>
      <c r="N51" s="45">
        <v>3</v>
      </c>
      <c r="O51" s="106" t="s">
        <v>54</v>
      </c>
      <c r="P51" s="106" t="s">
        <v>54</v>
      </c>
      <c r="Q51" s="52" t="s">
        <v>1015</v>
      </c>
      <c r="R51" s="47" t="s">
        <v>55</v>
      </c>
      <c r="S51" s="56"/>
    </row>
    <row r="52" spans="1:19" ht="17.25" hidden="1" customHeight="1">
      <c r="A52" s="75" t="s">
        <v>369</v>
      </c>
      <c r="B52" s="88" t="s">
        <v>44</v>
      </c>
      <c r="C52" s="45" t="s">
        <v>370</v>
      </c>
      <c r="D52" s="45" t="s">
        <v>46</v>
      </c>
      <c r="E52" s="45" t="s">
        <v>371</v>
      </c>
      <c r="F52" s="45" t="s">
        <v>48</v>
      </c>
      <c r="G52" s="55" t="s">
        <v>200</v>
      </c>
      <c r="H52" s="45" t="s">
        <v>1016</v>
      </c>
      <c r="I52" s="45" t="s">
        <v>373</v>
      </c>
      <c r="J52" s="45" t="s">
        <v>374</v>
      </c>
      <c r="K52" s="77">
        <v>1</v>
      </c>
      <c r="L52" s="45" t="s">
        <v>53</v>
      </c>
      <c r="M52" s="45">
        <v>50</v>
      </c>
      <c r="N52" s="45">
        <v>100</v>
      </c>
      <c r="O52" s="106" t="s">
        <v>54</v>
      </c>
      <c r="P52" s="106" t="s">
        <v>54</v>
      </c>
      <c r="Q52" s="47" t="s">
        <v>55</v>
      </c>
      <c r="R52" s="47" t="s">
        <v>55</v>
      </c>
      <c r="S52" s="45"/>
    </row>
    <row r="53" spans="1:19" ht="17.25" hidden="1" customHeight="1">
      <c r="A53" s="75" t="s">
        <v>376</v>
      </c>
      <c r="B53" s="88" t="s">
        <v>44</v>
      </c>
      <c r="C53" s="45" t="s">
        <v>377</v>
      </c>
      <c r="D53" s="45" t="s">
        <v>59</v>
      </c>
      <c r="E53" s="45" t="s">
        <v>378</v>
      </c>
      <c r="F53" s="45" t="s">
        <v>48</v>
      </c>
      <c r="G53" s="55" t="s">
        <v>200</v>
      </c>
      <c r="H53" s="45" t="s">
        <v>379</v>
      </c>
      <c r="I53" s="45" t="s">
        <v>380</v>
      </c>
      <c r="J53" s="45" t="s">
        <v>381</v>
      </c>
      <c r="K53" s="45">
        <v>5</v>
      </c>
      <c r="L53" s="45" t="s">
        <v>96</v>
      </c>
      <c r="M53" s="45">
        <v>3</v>
      </c>
      <c r="N53" s="45">
        <v>5</v>
      </c>
      <c r="O53" s="106" t="s">
        <v>54</v>
      </c>
      <c r="P53" s="106" t="s">
        <v>54</v>
      </c>
      <c r="Q53" s="47" t="s">
        <v>55</v>
      </c>
      <c r="R53" s="47" t="s">
        <v>55</v>
      </c>
      <c r="S53" s="45"/>
    </row>
    <row r="54" spans="1:19" ht="17.25" hidden="1" customHeight="1">
      <c r="A54" s="75" t="s">
        <v>383</v>
      </c>
      <c r="B54" s="88" t="s">
        <v>44</v>
      </c>
      <c r="C54" s="45" t="s">
        <v>377</v>
      </c>
      <c r="D54" s="45" t="s">
        <v>59</v>
      </c>
      <c r="E54" s="45" t="s">
        <v>378</v>
      </c>
      <c r="F54" s="45" t="s">
        <v>48</v>
      </c>
      <c r="G54" s="45" t="s">
        <v>75</v>
      </c>
      <c r="H54" s="45" t="s">
        <v>384</v>
      </c>
      <c r="I54" s="45" t="s">
        <v>385</v>
      </c>
      <c r="J54" s="45" t="s">
        <v>386</v>
      </c>
      <c r="K54" s="45">
        <v>7</v>
      </c>
      <c r="L54" s="45" t="s">
        <v>96</v>
      </c>
      <c r="M54" s="45">
        <v>4</v>
      </c>
      <c r="N54" s="45">
        <v>7</v>
      </c>
      <c r="O54" s="106" t="s">
        <v>54</v>
      </c>
      <c r="P54" s="106" t="s">
        <v>54</v>
      </c>
      <c r="Q54" s="47" t="s">
        <v>55</v>
      </c>
      <c r="R54" s="47" t="s">
        <v>55</v>
      </c>
      <c r="S54" s="45"/>
    </row>
    <row r="55" spans="1:19" ht="17.25" hidden="1" customHeight="1">
      <c r="A55" s="75" t="s">
        <v>388</v>
      </c>
      <c r="B55" s="88" t="s">
        <v>100</v>
      </c>
      <c r="C55" s="43" t="s">
        <v>391</v>
      </c>
      <c r="D55" s="52" t="s">
        <v>392</v>
      </c>
      <c r="E55" s="52" t="s">
        <v>393</v>
      </c>
      <c r="F55" s="52" t="s">
        <v>394</v>
      </c>
      <c r="G55" s="52" t="s">
        <v>395</v>
      </c>
      <c r="H55" s="101" t="s">
        <v>396</v>
      </c>
      <c r="I55" s="100" t="s">
        <v>397</v>
      </c>
      <c r="J55" s="100" t="s">
        <v>398</v>
      </c>
      <c r="K55" s="102">
        <v>12500</v>
      </c>
      <c r="L55" s="45" t="s">
        <v>96</v>
      </c>
      <c r="M55" s="89">
        <v>6500</v>
      </c>
      <c r="N55" s="89">
        <v>12500</v>
      </c>
      <c r="O55" s="106" t="s">
        <v>54</v>
      </c>
      <c r="P55" s="106" t="s">
        <v>54</v>
      </c>
      <c r="Q55" s="52" t="s">
        <v>1017</v>
      </c>
      <c r="R55" s="103"/>
      <c r="S55" s="89"/>
    </row>
    <row r="56" spans="1:19" ht="17.25" hidden="1" customHeight="1">
      <c r="A56" s="75" t="s">
        <v>400</v>
      </c>
      <c r="B56" s="88" t="s">
        <v>100</v>
      </c>
      <c r="C56" s="43" t="s">
        <v>391</v>
      </c>
      <c r="D56" s="52" t="s">
        <v>392</v>
      </c>
      <c r="E56" s="52" t="s">
        <v>393</v>
      </c>
      <c r="F56" s="52" t="s">
        <v>394</v>
      </c>
      <c r="G56" s="55" t="s">
        <v>250</v>
      </c>
      <c r="H56" s="52" t="s">
        <v>401</v>
      </c>
      <c r="I56" s="52" t="s">
        <v>402</v>
      </c>
      <c r="J56" s="52" t="s">
        <v>1018</v>
      </c>
      <c r="K56" s="104">
        <v>7200</v>
      </c>
      <c r="L56" s="45" t="s">
        <v>96</v>
      </c>
      <c r="M56" s="89">
        <v>2700</v>
      </c>
      <c r="N56" s="89">
        <v>7200</v>
      </c>
      <c r="O56" s="106" t="s">
        <v>54</v>
      </c>
      <c r="P56" s="106" t="s">
        <v>54</v>
      </c>
      <c r="Q56" s="52" t="s">
        <v>1017</v>
      </c>
      <c r="R56" s="52"/>
      <c r="S56" s="89"/>
    </row>
    <row r="57" spans="1:19" ht="17.25" hidden="1" customHeight="1">
      <c r="A57" s="75" t="s">
        <v>405</v>
      </c>
      <c r="B57" s="88" t="s">
        <v>100</v>
      </c>
      <c r="C57" s="43" t="s">
        <v>391</v>
      </c>
      <c r="D57" s="52" t="s">
        <v>392</v>
      </c>
      <c r="E57" s="52" t="s">
        <v>393</v>
      </c>
      <c r="F57" s="52" t="s">
        <v>394</v>
      </c>
      <c r="G57" s="55" t="s">
        <v>250</v>
      </c>
      <c r="H57" s="52" t="s">
        <v>406</v>
      </c>
      <c r="I57" s="52" t="s">
        <v>407</v>
      </c>
      <c r="J57" s="52" t="s">
        <v>408</v>
      </c>
      <c r="K57" s="104">
        <v>4000</v>
      </c>
      <c r="L57" s="45" t="s">
        <v>96</v>
      </c>
      <c r="M57" s="89">
        <v>2000</v>
      </c>
      <c r="N57" s="89">
        <v>4000</v>
      </c>
      <c r="O57" s="106" t="s">
        <v>54</v>
      </c>
      <c r="P57" s="106" t="s">
        <v>54</v>
      </c>
      <c r="Q57" s="52" t="s">
        <v>1017</v>
      </c>
      <c r="R57" s="52"/>
      <c r="S57" s="89"/>
    </row>
    <row r="58" spans="1:19" ht="17.25" hidden="1" customHeight="1">
      <c r="A58" s="75" t="s">
        <v>410</v>
      </c>
      <c r="B58" s="88" t="s">
        <v>100</v>
      </c>
      <c r="C58" s="43" t="s">
        <v>391</v>
      </c>
      <c r="D58" s="52" t="s">
        <v>392</v>
      </c>
      <c r="E58" s="52" t="s">
        <v>393</v>
      </c>
      <c r="F58" s="52" t="s">
        <v>394</v>
      </c>
      <c r="G58" s="55" t="s">
        <v>250</v>
      </c>
      <c r="H58" s="52" t="s">
        <v>411</v>
      </c>
      <c r="I58" s="52" t="s">
        <v>412</v>
      </c>
      <c r="J58" s="52" t="s">
        <v>413</v>
      </c>
      <c r="K58" s="104">
        <v>3800</v>
      </c>
      <c r="L58" s="45" t="s">
        <v>96</v>
      </c>
      <c r="M58" s="89">
        <v>1900</v>
      </c>
      <c r="N58" s="89">
        <v>3800</v>
      </c>
      <c r="O58" s="106" t="s">
        <v>54</v>
      </c>
      <c r="P58" s="106" t="s">
        <v>54</v>
      </c>
      <c r="Q58" s="52" t="s">
        <v>1017</v>
      </c>
      <c r="R58" s="52"/>
      <c r="S58" s="89"/>
    </row>
    <row r="59" spans="1:19" ht="17.25" hidden="1" customHeight="1">
      <c r="A59" s="75" t="s">
        <v>415</v>
      </c>
      <c r="B59" s="88" t="s">
        <v>100</v>
      </c>
      <c r="C59" s="43" t="s">
        <v>391</v>
      </c>
      <c r="D59" s="52" t="s">
        <v>392</v>
      </c>
      <c r="E59" s="52" t="s">
        <v>393</v>
      </c>
      <c r="F59" s="52" t="s">
        <v>394</v>
      </c>
      <c r="G59" s="55" t="s">
        <v>200</v>
      </c>
      <c r="H59" s="52" t="s">
        <v>416</v>
      </c>
      <c r="I59" s="52" t="s">
        <v>1019</v>
      </c>
      <c r="J59" s="52" t="s">
        <v>418</v>
      </c>
      <c r="K59" s="47">
        <v>7</v>
      </c>
      <c r="L59" s="45" t="s">
        <v>96</v>
      </c>
      <c r="M59" s="89">
        <v>0</v>
      </c>
      <c r="N59" s="89">
        <v>7</v>
      </c>
      <c r="O59" s="106" t="s">
        <v>54</v>
      </c>
      <c r="P59" s="106" t="s">
        <v>54</v>
      </c>
      <c r="Q59" s="52" t="s">
        <v>1020</v>
      </c>
      <c r="R59" s="103"/>
      <c r="S59" s="89"/>
    </row>
    <row r="60" spans="1:19" ht="17.25" hidden="1" customHeight="1">
      <c r="A60" s="75" t="s">
        <v>420</v>
      </c>
      <c r="B60" s="88" t="s">
        <v>100</v>
      </c>
      <c r="C60" s="43" t="s">
        <v>391</v>
      </c>
      <c r="D60" s="52" t="s">
        <v>392</v>
      </c>
      <c r="E60" s="52" t="s">
        <v>393</v>
      </c>
      <c r="F60" s="52" t="s">
        <v>394</v>
      </c>
      <c r="G60" s="55" t="s">
        <v>250</v>
      </c>
      <c r="H60" s="52" t="s">
        <v>421</v>
      </c>
      <c r="I60" s="52" t="s">
        <v>422</v>
      </c>
      <c r="J60" s="52" t="s">
        <v>423</v>
      </c>
      <c r="K60" s="47">
        <v>1</v>
      </c>
      <c r="L60" s="45" t="s">
        <v>96</v>
      </c>
      <c r="M60" s="89">
        <v>0</v>
      </c>
      <c r="N60" s="89">
        <v>1</v>
      </c>
      <c r="O60" s="106" t="s">
        <v>54</v>
      </c>
      <c r="P60" s="106" t="s">
        <v>54</v>
      </c>
      <c r="Q60" s="52" t="s">
        <v>1021</v>
      </c>
      <c r="R60" s="103"/>
      <c r="S60" s="89"/>
    </row>
    <row r="61" spans="1:19" ht="17.25" hidden="1" customHeight="1">
      <c r="A61" s="75" t="s">
        <v>425</v>
      </c>
      <c r="B61" s="88" t="s">
        <v>100</v>
      </c>
      <c r="C61" s="62" t="s">
        <v>426</v>
      </c>
      <c r="D61" s="98" t="s">
        <v>392</v>
      </c>
      <c r="E61" s="98" t="s">
        <v>393</v>
      </c>
      <c r="F61" s="98" t="s">
        <v>427</v>
      </c>
      <c r="G61" s="55" t="s">
        <v>200</v>
      </c>
      <c r="H61" s="52" t="s">
        <v>428</v>
      </c>
      <c r="I61" s="52" t="s">
        <v>429</v>
      </c>
      <c r="J61" s="52" t="s">
        <v>430</v>
      </c>
      <c r="K61" s="47">
        <v>1</v>
      </c>
      <c r="L61" s="45" t="s">
        <v>96</v>
      </c>
      <c r="M61" s="47">
        <v>0</v>
      </c>
      <c r="N61" s="47">
        <v>1</v>
      </c>
      <c r="O61" s="106" t="s">
        <v>54</v>
      </c>
      <c r="P61" s="106" t="s">
        <v>54</v>
      </c>
      <c r="Q61" s="52" t="s">
        <v>1022</v>
      </c>
      <c r="R61" s="99"/>
      <c r="S61" s="122" t="s">
        <v>1023</v>
      </c>
    </row>
    <row r="62" spans="1:19" ht="17.25" hidden="1" customHeight="1">
      <c r="A62" s="75" t="s">
        <v>432</v>
      </c>
      <c r="B62" s="43" t="s">
        <v>433</v>
      </c>
      <c r="C62" s="43" t="s">
        <v>434</v>
      </c>
      <c r="D62" s="52" t="s">
        <v>1024</v>
      </c>
      <c r="E62" s="52" t="s">
        <v>435</v>
      </c>
      <c r="F62" s="52" t="s">
        <v>436</v>
      </c>
      <c r="G62" s="52" t="s">
        <v>437</v>
      </c>
      <c r="H62" s="52" t="s">
        <v>438</v>
      </c>
      <c r="I62" s="52" t="s">
        <v>1025</v>
      </c>
      <c r="J62" s="52" t="s">
        <v>1026</v>
      </c>
      <c r="K62" s="89">
        <v>12</v>
      </c>
      <c r="L62" s="45" t="s">
        <v>96</v>
      </c>
      <c r="M62" s="89">
        <v>0</v>
      </c>
      <c r="N62" s="89">
        <v>12</v>
      </c>
      <c r="O62" s="106" t="s">
        <v>54</v>
      </c>
      <c r="P62" s="106" t="s">
        <v>54</v>
      </c>
      <c r="Q62" s="52" t="s">
        <v>1027</v>
      </c>
      <c r="R62" s="45" t="s">
        <v>55</v>
      </c>
      <c r="S62" s="52"/>
    </row>
    <row r="63" spans="1:19" ht="17.25" hidden="1" customHeight="1">
      <c r="A63" s="75" t="s">
        <v>442</v>
      </c>
      <c r="B63" s="43" t="s">
        <v>433</v>
      </c>
      <c r="C63" s="43" t="s">
        <v>434</v>
      </c>
      <c r="D63" s="52" t="s">
        <v>1024</v>
      </c>
      <c r="E63" s="52" t="s">
        <v>435</v>
      </c>
      <c r="F63" s="52" t="s">
        <v>436</v>
      </c>
      <c r="G63" s="52" t="s">
        <v>437</v>
      </c>
      <c r="H63" s="52" t="s">
        <v>443</v>
      </c>
      <c r="I63" s="52" t="s">
        <v>444</v>
      </c>
      <c r="J63" s="52" t="s">
        <v>445</v>
      </c>
      <c r="K63" s="89">
        <v>5</v>
      </c>
      <c r="L63" s="45" t="s">
        <v>96</v>
      </c>
      <c r="M63" s="89">
        <v>0</v>
      </c>
      <c r="N63" s="89">
        <v>5</v>
      </c>
      <c r="O63" s="106" t="s">
        <v>54</v>
      </c>
      <c r="P63" s="106" t="s">
        <v>54</v>
      </c>
      <c r="Q63" s="52" t="s">
        <v>1028</v>
      </c>
      <c r="R63" s="45" t="s">
        <v>55</v>
      </c>
      <c r="S63" s="52"/>
    </row>
    <row r="64" spans="1:19" ht="17.25" hidden="1" customHeight="1">
      <c r="A64" s="75" t="s">
        <v>447</v>
      </c>
      <c r="B64" s="43" t="s">
        <v>448</v>
      </c>
      <c r="C64" s="43" t="s">
        <v>434</v>
      </c>
      <c r="D64" s="52" t="s">
        <v>1024</v>
      </c>
      <c r="E64" s="52" t="s">
        <v>435</v>
      </c>
      <c r="F64" s="52" t="s">
        <v>436</v>
      </c>
      <c r="G64" s="52" t="s">
        <v>449</v>
      </c>
      <c r="H64" s="52" t="s">
        <v>450</v>
      </c>
      <c r="I64" s="52" t="s">
        <v>451</v>
      </c>
      <c r="J64" s="52" t="s">
        <v>1029</v>
      </c>
      <c r="K64" s="89">
        <v>120</v>
      </c>
      <c r="L64" s="45" t="s">
        <v>96</v>
      </c>
      <c r="M64" s="89">
        <v>0</v>
      </c>
      <c r="N64" s="89">
        <v>120</v>
      </c>
      <c r="O64" s="106" t="s">
        <v>54</v>
      </c>
      <c r="P64" s="106" t="s">
        <v>54</v>
      </c>
      <c r="Q64" s="52" t="s">
        <v>1030</v>
      </c>
      <c r="R64" s="45" t="s">
        <v>55</v>
      </c>
      <c r="S64" s="89"/>
    </row>
    <row r="65" spans="1:19" ht="17.25" hidden="1" customHeight="1">
      <c r="A65" s="75" t="s">
        <v>454</v>
      </c>
      <c r="B65" s="43" t="s">
        <v>448</v>
      </c>
      <c r="C65" s="43" t="s">
        <v>434</v>
      </c>
      <c r="D65" s="52" t="s">
        <v>1024</v>
      </c>
      <c r="E65" s="52" t="s">
        <v>435</v>
      </c>
      <c r="F65" s="52" t="s">
        <v>436</v>
      </c>
      <c r="G65" s="52" t="s">
        <v>449</v>
      </c>
      <c r="H65" s="52" t="s">
        <v>455</v>
      </c>
      <c r="I65" s="52" t="s">
        <v>456</v>
      </c>
      <c r="J65" s="52" t="s">
        <v>457</v>
      </c>
      <c r="K65" s="47">
        <v>120</v>
      </c>
      <c r="L65" s="45" t="s">
        <v>96</v>
      </c>
      <c r="M65" s="89">
        <v>0</v>
      </c>
      <c r="N65" s="89">
        <v>120</v>
      </c>
      <c r="O65" s="106" t="s">
        <v>54</v>
      </c>
      <c r="P65" s="106" t="s">
        <v>54</v>
      </c>
      <c r="Q65" s="52" t="s">
        <v>1030</v>
      </c>
      <c r="R65" s="45" t="s">
        <v>55</v>
      </c>
      <c r="S65" s="89"/>
    </row>
    <row r="66" spans="1:19" ht="17.25" hidden="1" customHeight="1">
      <c r="A66" s="75" t="s">
        <v>458</v>
      </c>
      <c r="B66" s="66" t="s">
        <v>459</v>
      </c>
      <c r="C66" s="43" t="s">
        <v>1031</v>
      </c>
      <c r="D66" s="52" t="s">
        <v>392</v>
      </c>
      <c r="E66" s="52" t="s">
        <v>435</v>
      </c>
      <c r="F66" s="52" t="s">
        <v>460</v>
      </c>
      <c r="G66" s="55" t="s">
        <v>200</v>
      </c>
      <c r="H66" s="100" t="s">
        <v>461</v>
      </c>
      <c r="I66" s="100" t="s">
        <v>462</v>
      </c>
      <c r="J66" s="100" t="s">
        <v>463</v>
      </c>
      <c r="K66" s="100">
        <v>1</v>
      </c>
      <c r="L66" s="45" t="s">
        <v>96</v>
      </c>
      <c r="M66" s="89">
        <v>1</v>
      </c>
      <c r="N66" s="89">
        <v>1</v>
      </c>
      <c r="O66" s="106" t="s">
        <v>54</v>
      </c>
      <c r="P66" s="106" t="s">
        <v>54</v>
      </c>
      <c r="Q66" s="100" t="s">
        <v>1032</v>
      </c>
      <c r="R66" s="45" t="s">
        <v>55</v>
      </c>
      <c r="S66" s="52"/>
    </row>
    <row r="67" spans="1:19" ht="17.25" hidden="1" customHeight="1">
      <c r="A67" s="75" t="s">
        <v>465</v>
      </c>
      <c r="B67" s="66" t="s">
        <v>459</v>
      </c>
      <c r="C67" s="43" t="s">
        <v>1031</v>
      </c>
      <c r="D67" s="52" t="s">
        <v>392</v>
      </c>
      <c r="E67" s="52" t="s">
        <v>435</v>
      </c>
      <c r="F67" s="52" t="s">
        <v>460</v>
      </c>
      <c r="G67" s="55" t="s">
        <v>200</v>
      </c>
      <c r="H67" s="100" t="s">
        <v>466</v>
      </c>
      <c r="I67" s="100" t="s">
        <v>467</v>
      </c>
      <c r="J67" s="100" t="s">
        <v>468</v>
      </c>
      <c r="K67" s="100">
        <v>1</v>
      </c>
      <c r="L67" s="45" t="s">
        <v>96</v>
      </c>
      <c r="M67" s="89">
        <v>0</v>
      </c>
      <c r="N67" s="89">
        <v>1</v>
      </c>
      <c r="O67" s="106" t="s">
        <v>54</v>
      </c>
      <c r="P67" s="106" t="s">
        <v>54</v>
      </c>
      <c r="Q67" s="100" t="s">
        <v>1033</v>
      </c>
      <c r="R67" s="45" t="s">
        <v>55</v>
      </c>
      <c r="S67" s="52"/>
    </row>
    <row r="68" spans="1:19" ht="17.25" hidden="1" customHeight="1">
      <c r="A68" s="75" t="s">
        <v>470</v>
      </c>
      <c r="B68" s="66" t="s">
        <v>459</v>
      </c>
      <c r="C68" s="43" t="s">
        <v>1031</v>
      </c>
      <c r="D68" s="52" t="s">
        <v>392</v>
      </c>
      <c r="E68" s="52" t="s">
        <v>435</v>
      </c>
      <c r="F68" s="52" t="s">
        <v>460</v>
      </c>
      <c r="G68" s="55" t="s">
        <v>200</v>
      </c>
      <c r="H68" s="100" t="s">
        <v>471</v>
      </c>
      <c r="I68" s="100" t="s">
        <v>472</v>
      </c>
      <c r="J68" s="100" t="s">
        <v>473</v>
      </c>
      <c r="K68" s="100">
        <v>1</v>
      </c>
      <c r="L68" s="45" t="s">
        <v>96</v>
      </c>
      <c r="M68" s="89">
        <v>1</v>
      </c>
      <c r="N68" s="89">
        <v>1</v>
      </c>
      <c r="O68" s="106" t="s">
        <v>54</v>
      </c>
      <c r="P68" s="106" t="s">
        <v>54</v>
      </c>
      <c r="Q68" s="100" t="s">
        <v>1034</v>
      </c>
      <c r="R68" s="45" t="s">
        <v>55</v>
      </c>
      <c r="S68" s="52"/>
    </row>
    <row r="69" spans="1:19" ht="17.25" hidden="1" customHeight="1">
      <c r="A69" s="75" t="s">
        <v>475</v>
      </c>
      <c r="B69" s="66" t="s">
        <v>476</v>
      </c>
      <c r="C69" s="43" t="s">
        <v>1031</v>
      </c>
      <c r="D69" s="52" t="s">
        <v>392</v>
      </c>
      <c r="E69" s="52" t="s">
        <v>435</v>
      </c>
      <c r="F69" s="52" t="s">
        <v>460</v>
      </c>
      <c r="G69" s="100" t="s">
        <v>274</v>
      </c>
      <c r="H69" s="100" t="s">
        <v>1035</v>
      </c>
      <c r="I69" s="100" t="s">
        <v>478</v>
      </c>
      <c r="J69" s="100" t="s">
        <v>479</v>
      </c>
      <c r="K69" s="100">
        <v>1</v>
      </c>
      <c r="L69" s="45" t="s">
        <v>96</v>
      </c>
      <c r="M69" s="89">
        <v>0</v>
      </c>
      <c r="N69" s="89">
        <v>1</v>
      </c>
      <c r="O69" s="106" t="s">
        <v>54</v>
      </c>
      <c r="P69" s="106" t="s">
        <v>54</v>
      </c>
      <c r="Q69" s="100" t="s">
        <v>1036</v>
      </c>
      <c r="R69" s="45" t="s">
        <v>55</v>
      </c>
      <c r="S69" s="52"/>
    </row>
    <row r="70" spans="1:19" ht="17.25" hidden="1" customHeight="1">
      <c r="A70" s="75" t="s">
        <v>481</v>
      </c>
      <c r="B70" s="66" t="s">
        <v>482</v>
      </c>
      <c r="C70" s="43" t="s">
        <v>1031</v>
      </c>
      <c r="D70" s="52" t="s">
        <v>392</v>
      </c>
      <c r="E70" s="52" t="s">
        <v>435</v>
      </c>
      <c r="F70" s="52" t="s">
        <v>460</v>
      </c>
      <c r="G70" s="100" t="s">
        <v>483</v>
      </c>
      <c r="H70" s="100" t="s">
        <v>484</v>
      </c>
      <c r="I70" s="100" t="s">
        <v>485</v>
      </c>
      <c r="J70" s="100" t="s">
        <v>486</v>
      </c>
      <c r="K70" s="100">
        <v>1</v>
      </c>
      <c r="L70" s="45" t="s">
        <v>96</v>
      </c>
      <c r="M70" s="89">
        <v>0</v>
      </c>
      <c r="N70" s="89">
        <v>1</v>
      </c>
      <c r="O70" s="106" t="s">
        <v>54</v>
      </c>
      <c r="P70" s="106" t="s">
        <v>54</v>
      </c>
      <c r="Q70" s="100" t="s">
        <v>1037</v>
      </c>
      <c r="R70" s="45" t="s">
        <v>55</v>
      </c>
      <c r="S70" s="89"/>
    </row>
    <row r="71" spans="1:19" ht="17.25" hidden="1" customHeight="1">
      <c r="A71" s="75" t="s">
        <v>488</v>
      </c>
      <c r="B71" s="66" t="s">
        <v>489</v>
      </c>
      <c r="C71" s="43" t="s">
        <v>1031</v>
      </c>
      <c r="D71" s="52" t="s">
        <v>392</v>
      </c>
      <c r="E71" s="52" t="s">
        <v>435</v>
      </c>
      <c r="F71" s="52" t="s">
        <v>460</v>
      </c>
      <c r="G71" s="100" t="s">
        <v>274</v>
      </c>
      <c r="H71" s="100" t="s">
        <v>490</v>
      </c>
      <c r="I71" s="100" t="s">
        <v>491</v>
      </c>
      <c r="J71" s="100" t="s">
        <v>492</v>
      </c>
      <c r="K71" s="100">
        <v>30</v>
      </c>
      <c r="L71" s="45" t="s">
        <v>96</v>
      </c>
      <c r="M71" s="89">
        <v>30</v>
      </c>
      <c r="N71" s="89">
        <v>30</v>
      </c>
      <c r="O71" s="106" t="s">
        <v>54</v>
      </c>
      <c r="P71" s="106" t="s">
        <v>54</v>
      </c>
      <c r="Q71" s="100" t="s">
        <v>1038</v>
      </c>
      <c r="R71" s="45" t="s">
        <v>55</v>
      </c>
      <c r="S71" s="52"/>
    </row>
    <row r="72" spans="1:19" ht="17.25" hidden="1" customHeight="1">
      <c r="A72" s="75" t="s">
        <v>494</v>
      </c>
      <c r="B72" s="66" t="s">
        <v>495</v>
      </c>
      <c r="C72" s="43" t="s">
        <v>1031</v>
      </c>
      <c r="D72" s="52" t="s">
        <v>392</v>
      </c>
      <c r="E72" s="52" t="s">
        <v>435</v>
      </c>
      <c r="F72" s="52" t="s">
        <v>460</v>
      </c>
      <c r="G72" s="100" t="s">
        <v>274</v>
      </c>
      <c r="H72" s="100" t="s">
        <v>496</v>
      </c>
      <c r="I72" s="100" t="s">
        <v>497</v>
      </c>
      <c r="J72" s="100" t="s">
        <v>498</v>
      </c>
      <c r="K72" s="100">
        <v>2</v>
      </c>
      <c r="L72" s="45" t="s">
        <v>96</v>
      </c>
      <c r="M72" s="89">
        <v>0</v>
      </c>
      <c r="N72" s="89">
        <v>2</v>
      </c>
      <c r="O72" s="106" t="s">
        <v>54</v>
      </c>
      <c r="P72" s="106" t="s">
        <v>54</v>
      </c>
      <c r="Q72" s="100" t="s">
        <v>1039</v>
      </c>
      <c r="R72" s="45" t="s">
        <v>55</v>
      </c>
      <c r="S72" s="89"/>
    </row>
    <row r="73" spans="1:19" ht="17.25" hidden="1" customHeight="1">
      <c r="A73" s="75" t="s">
        <v>500</v>
      </c>
      <c r="B73" s="66" t="s">
        <v>495</v>
      </c>
      <c r="C73" s="43" t="s">
        <v>1031</v>
      </c>
      <c r="D73" s="52" t="s">
        <v>392</v>
      </c>
      <c r="E73" s="52" t="s">
        <v>435</v>
      </c>
      <c r="F73" s="52" t="s">
        <v>460</v>
      </c>
      <c r="G73" s="100" t="s">
        <v>274</v>
      </c>
      <c r="H73" s="100" t="s">
        <v>501</v>
      </c>
      <c r="I73" s="100" t="s">
        <v>502</v>
      </c>
      <c r="J73" s="100" t="s">
        <v>503</v>
      </c>
      <c r="K73" s="100">
        <v>3</v>
      </c>
      <c r="L73" s="45" t="s">
        <v>96</v>
      </c>
      <c r="M73" s="89">
        <v>0</v>
      </c>
      <c r="N73" s="89">
        <v>3</v>
      </c>
      <c r="O73" s="106" t="s">
        <v>54</v>
      </c>
      <c r="P73" s="106" t="s">
        <v>54</v>
      </c>
      <c r="Q73" s="100" t="s">
        <v>1040</v>
      </c>
      <c r="R73" s="45" t="s">
        <v>55</v>
      </c>
      <c r="S73" s="52"/>
    </row>
    <row r="74" spans="1:19" ht="17.25" hidden="1" customHeight="1">
      <c r="A74" s="75" t="s">
        <v>505</v>
      </c>
      <c r="B74" s="66" t="s">
        <v>495</v>
      </c>
      <c r="C74" s="43" t="s">
        <v>1031</v>
      </c>
      <c r="D74" s="52" t="s">
        <v>392</v>
      </c>
      <c r="E74" s="52" t="s">
        <v>435</v>
      </c>
      <c r="F74" s="52" t="s">
        <v>460</v>
      </c>
      <c r="G74" s="100" t="s">
        <v>274</v>
      </c>
      <c r="H74" s="100" t="s">
        <v>506</v>
      </c>
      <c r="I74" s="100" t="s">
        <v>507</v>
      </c>
      <c r="J74" s="100" t="s">
        <v>508</v>
      </c>
      <c r="K74" s="100">
        <v>3</v>
      </c>
      <c r="L74" s="45" t="s">
        <v>96</v>
      </c>
      <c r="M74" s="89">
        <v>0</v>
      </c>
      <c r="N74" s="89">
        <v>3</v>
      </c>
      <c r="O74" s="106" t="s">
        <v>54</v>
      </c>
      <c r="P74" s="106" t="s">
        <v>54</v>
      </c>
      <c r="Q74" s="100" t="s">
        <v>1041</v>
      </c>
      <c r="R74" s="45" t="s">
        <v>55</v>
      </c>
      <c r="S74" s="52"/>
    </row>
    <row r="75" spans="1:19" ht="17.25" hidden="1" customHeight="1">
      <c r="A75" s="75" t="s">
        <v>510</v>
      </c>
      <c r="B75" s="88" t="s">
        <v>100</v>
      </c>
      <c r="C75" s="43" t="s">
        <v>511</v>
      </c>
      <c r="D75" s="52" t="s">
        <v>392</v>
      </c>
      <c r="E75" s="52" t="s">
        <v>435</v>
      </c>
      <c r="F75" s="52" t="s">
        <v>512</v>
      </c>
      <c r="G75" s="52" t="s">
        <v>513</v>
      </c>
      <c r="H75" s="52" t="s">
        <v>514</v>
      </c>
      <c r="I75" s="52" t="s">
        <v>1042</v>
      </c>
      <c r="J75" s="52" t="s">
        <v>1043</v>
      </c>
      <c r="K75" s="89">
        <v>2520</v>
      </c>
      <c r="L75" s="45" t="s">
        <v>96</v>
      </c>
      <c r="M75" s="89">
        <v>0</v>
      </c>
      <c r="N75" s="89">
        <v>2520</v>
      </c>
      <c r="O75" s="106" t="s">
        <v>54</v>
      </c>
      <c r="P75" s="106" t="s">
        <v>54</v>
      </c>
      <c r="Q75" s="52" t="s">
        <v>1044</v>
      </c>
      <c r="R75" s="45" t="s">
        <v>55</v>
      </c>
      <c r="S75" s="89"/>
    </row>
    <row r="76" spans="1:19" ht="17.25" hidden="1" customHeight="1">
      <c r="A76" s="75" t="s">
        <v>518</v>
      </c>
      <c r="B76" s="88" t="s">
        <v>100</v>
      </c>
      <c r="C76" s="43" t="s">
        <v>511</v>
      </c>
      <c r="D76" s="52" t="s">
        <v>392</v>
      </c>
      <c r="E76" s="52" t="s">
        <v>435</v>
      </c>
      <c r="F76" s="52" t="s">
        <v>512</v>
      </c>
      <c r="G76" s="45" t="s">
        <v>115</v>
      </c>
      <c r="H76" s="52" t="s">
        <v>519</v>
      </c>
      <c r="I76" s="52" t="s">
        <v>520</v>
      </c>
      <c r="J76" s="52" t="s">
        <v>521</v>
      </c>
      <c r="K76" s="89">
        <v>1</v>
      </c>
      <c r="L76" s="45" t="s">
        <v>96</v>
      </c>
      <c r="M76" s="89">
        <v>0</v>
      </c>
      <c r="N76" s="89">
        <v>1</v>
      </c>
      <c r="O76" s="106" t="s">
        <v>54</v>
      </c>
      <c r="P76" s="106" t="s">
        <v>54</v>
      </c>
      <c r="Q76" s="52" t="s">
        <v>1045</v>
      </c>
      <c r="R76" s="45" t="s">
        <v>55</v>
      </c>
      <c r="S76" s="52"/>
    </row>
    <row r="77" spans="1:19" ht="17.25" hidden="1" customHeight="1">
      <c r="A77" s="75" t="s">
        <v>523</v>
      </c>
      <c r="B77" s="88" t="s">
        <v>44</v>
      </c>
      <c r="C77" s="45" t="s">
        <v>524</v>
      </c>
      <c r="D77" s="45" t="s">
        <v>46</v>
      </c>
      <c r="E77" s="45" t="s">
        <v>525</v>
      </c>
      <c r="F77" s="45" t="s">
        <v>48</v>
      </c>
      <c r="G77" s="45" t="s">
        <v>75</v>
      </c>
      <c r="H77" s="45" t="s">
        <v>526</v>
      </c>
      <c r="I77" s="45" t="s">
        <v>527</v>
      </c>
      <c r="J77" s="45" t="s">
        <v>528</v>
      </c>
      <c r="K77" s="45">
        <v>1</v>
      </c>
      <c r="L77" s="45" t="s">
        <v>96</v>
      </c>
      <c r="M77" s="45" t="s">
        <v>55</v>
      </c>
      <c r="N77" s="45">
        <v>1</v>
      </c>
      <c r="O77" s="106" t="s">
        <v>54</v>
      </c>
      <c r="P77" s="106" t="s">
        <v>54</v>
      </c>
      <c r="Q77" s="45" t="s">
        <v>55</v>
      </c>
      <c r="R77" s="45" t="s">
        <v>55</v>
      </c>
      <c r="S77" s="52"/>
    </row>
    <row r="78" spans="1:19" ht="17.25" hidden="1" customHeight="1">
      <c r="A78" s="76" t="s">
        <v>530</v>
      </c>
      <c r="B78" s="88" t="s">
        <v>44</v>
      </c>
      <c r="C78" s="45" t="s">
        <v>524</v>
      </c>
      <c r="D78" s="45" t="s">
        <v>46</v>
      </c>
      <c r="E78" s="45" t="s">
        <v>525</v>
      </c>
      <c r="F78" s="45" t="s">
        <v>48</v>
      </c>
      <c r="G78" s="45" t="s">
        <v>75</v>
      </c>
      <c r="H78" s="45" t="s">
        <v>531</v>
      </c>
      <c r="I78" s="45" t="s">
        <v>1046</v>
      </c>
      <c r="J78" s="45" t="s">
        <v>1047</v>
      </c>
      <c r="K78" s="45">
        <v>16</v>
      </c>
      <c r="L78" s="45" t="s">
        <v>96</v>
      </c>
      <c r="M78" s="45">
        <v>8</v>
      </c>
      <c r="N78" s="45">
        <v>16</v>
      </c>
      <c r="O78" s="106" t="s">
        <v>54</v>
      </c>
      <c r="P78" s="106" t="s">
        <v>54</v>
      </c>
      <c r="Q78" s="45" t="s">
        <v>55</v>
      </c>
      <c r="R78" s="45" t="s">
        <v>55</v>
      </c>
      <c r="S78" s="52"/>
    </row>
    <row r="79" spans="1:19" ht="17.25" hidden="1" customHeight="1">
      <c r="A79" s="75" t="s">
        <v>535</v>
      </c>
      <c r="B79" s="88" t="s">
        <v>44</v>
      </c>
      <c r="C79" s="45" t="s">
        <v>524</v>
      </c>
      <c r="D79" s="45" t="s">
        <v>46</v>
      </c>
      <c r="E79" s="45" t="s">
        <v>525</v>
      </c>
      <c r="F79" s="45" t="s">
        <v>48</v>
      </c>
      <c r="G79" s="45" t="s">
        <v>75</v>
      </c>
      <c r="H79" s="45" t="s">
        <v>1048</v>
      </c>
      <c r="I79" s="45" t="s">
        <v>1049</v>
      </c>
      <c r="J79" s="45" t="s">
        <v>1050</v>
      </c>
      <c r="K79" s="45">
        <v>1</v>
      </c>
      <c r="L79" s="45" t="s">
        <v>96</v>
      </c>
      <c r="M79" s="45" t="s">
        <v>55</v>
      </c>
      <c r="N79" s="45">
        <v>1</v>
      </c>
      <c r="O79" s="106" t="s">
        <v>54</v>
      </c>
      <c r="P79" s="106" t="s">
        <v>54</v>
      </c>
      <c r="Q79" s="45" t="s">
        <v>55</v>
      </c>
      <c r="R79" s="45" t="s">
        <v>55</v>
      </c>
      <c r="S79" s="52"/>
    </row>
    <row r="80" spans="1:19" ht="17.25" hidden="1" customHeight="1">
      <c r="A80" s="76" t="s">
        <v>540</v>
      </c>
      <c r="B80" s="88" t="s">
        <v>44</v>
      </c>
      <c r="C80" s="45" t="s">
        <v>524</v>
      </c>
      <c r="D80" s="45" t="s">
        <v>46</v>
      </c>
      <c r="E80" s="45" t="s">
        <v>525</v>
      </c>
      <c r="F80" s="45" t="s">
        <v>48</v>
      </c>
      <c r="G80" s="45" t="s">
        <v>75</v>
      </c>
      <c r="H80" s="45" t="s">
        <v>1051</v>
      </c>
      <c r="I80" s="45" t="s">
        <v>1052</v>
      </c>
      <c r="J80" s="45" t="s">
        <v>1052</v>
      </c>
      <c r="K80" s="45">
        <v>55</v>
      </c>
      <c r="L80" s="45" t="s">
        <v>96</v>
      </c>
      <c r="M80" s="45"/>
      <c r="N80" s="45">
        <v>55</v>
      </c>
      <c r="O80" s="106" t="s">
        <v>54</v>
      </c>
      <c r="P80" s="106" t="s">
        <v>54</v>
      </c>
      <c r="Q80" s="45" t="s">
        <v>55</v>
      </c>
      <c r="R80" s="45" t="s">
        <v>55</v>
      </c>
      <c r="S80" s="52"/>
    </row>
    <row r="81" spans="1:19" ht="17.25" hidden="1" customHeight="1">
      <c r="A81" s="76" t="s">
        <v>544</v>
      </c>
      <c r="B81" s="88" t="s">
        <v>44</v>
      </c>
      <c r="C81" s="55" t="s">
        <v>545</v>
      </c>
      <c r="D81" s="55" t="s">
        <v>46</v>
      </c>
      <c r="E81" s="55" t="s">
        <v>546</v>
      </c>
      <c r="F81" s="55" t="s">
        <v>547</v>
      </c>
      <c r="G81" s="55" t="s">
        <v>75</v>
      </c>
      <c r="H81" s="55" t="s">
        <v>548</v>
      </c>
      <c r="I81" s="55" t="s">
        <v>549</v>
      </c>
      <c r="J81" s="55" t="s">
        <v>550</v>
      </c>
      <c r="K81" s="47">
        <v>70</v>
      </c>
      <c r="L81" s="47" t="s">
        <v>65</v>
      </c>
      <c r="M81" s="47">
        <v>70</v>
      </c>
      <c r="N81" s="47">
        <v>70</v>
      </c>
      <c r="O81" s="106" t="s">
        <v>54</v>
      </c>
      <c r="P81" s="106" t="s">
        <v>54</v>
      </c>
      <c r="Q81" s="45" t="s">
        <v>55</v>
      </c>
      <c r="R81" s="45" t="s">
        <v>55</v>
      </c>
      <c r="S81" s="122" t="s">
        <v>1053</v>
      </c>
    </row>
    <row r="82" spans="1:19" ht="17.25" hidden="1" customHeight="1">
      <c r="A82" s="75" t="s">
        <v>551</v>
      </c>
      <c r="B82" s="88" t="s">
        <v>44</v>
      </c>
      <c r="C82" s="55" t="s">
        <v>545</v>
      </c>
      <c r="D82" s="55" t="s">
        <v>46</v>
      </c>
      <c r="E82" s="55" t="s">
        <v>553</v>
      </c>
      <c r="F82" s="55" t="s">
        <v>547</v>
      </c>
      <c r="G82" s="55" t="s">
        <v>200</v>
      </c>
      <c r="H82" s="55" t="s">
        <v>554</v>
      </c>
      <c r="I82" s="55" t="s">
        <v>555</v>
      </c>
      <c r="J82" s="55" t="s">
        <v>556</v>
      </c>
      <c r="K82" s="47">
        <v>5</v>
      </c>
      <c r="L82" s="47" t="s">
        <v>96</v>
      </c>
      <c r="M82" s="47">
        <v>2</v>
      </c>
      <c r="N82" s="47">
        <v>5</v>
      </c>
      <c r="O82" s="106" t="s">
        <v>54</v>
      </c>
      <c r="P82" s="106" t="s">
        <v>54</v>
      </c>
      <c r="Q82" s="45" t="s">
        <v>55</v>
      </c>
      <c r="R82" s="45" t="s">
        <v>55</v>
      </c>
      <c r="S82" s="52"/>
    </row>
    <row r="83" spans="1:19" ht="17.25" hidden="1" customHeight="1">
      <c r="A83" s="76" t="s">
        <v>558</v>
      </c>
      <c r="B83" s="88" t="s">
        <v>44</v>
      </c>
      <c r="C83" s="55" t="s">
        <v>559</v>
      </c>
      <c r="D83" s="55" t="s">
        <v>46</v>
      </c>
      <c r="E83" s="55" t="s">
        <v>546</v>
      </c>
      <c r="F83" s="55" t="s">
        <v>547</v>
      </c>
      <c r="G83" s="55" t="s">
        <v>75</v>
      </c>
      <c r="H83" s="55" t="s">
        <v>560</v>
      </c>
      <c r="I83" s="45" t="s">
        <v>561</v>
      </c>
      <c r="J83" s="55" t="s">
        <v>562</v>
      </c>
      <c r="K83" s="79">
        <v>100</v>
      </c>
      <c r="L83" s="47" t="s">
        <v>65</v>
      </c>
      <c r="M83" s="45">
        <v>30</v>
      </c>
      <c r="N83" s="79">
        <v>100</v>
      </c>
      <c r="O83" s="106" t="s">
        <v>54</v>
      </c>
      <c r="P83" s="106" t="s">
        <v>54</v>
      </c>
      <c r="Q83" s="45" t="s">
        <v>55</v>
      </c>
      <c r="R83" s="45" t="s">
        <v>55</v>
      </c>
      <c r="S83" s="122"/>
    </row>
    <row r="84" spans="1:19" ht="17.25" hidden="1" customHeight="1">
      <c r="A84" s="76" t="s">
        <v>564</v>
      </c>
      <c r="B84" s="88" t="s">
        <v>44</v>
      </c>
      <c r="C84" s="55" t="s">
        <v>559</v>
      </c>
      <c r="D84" s="55" t="s">
        <v>46</v>
      </c>
      <c r="E84" s="55" t="s">
        <v>546</v>
      </c>
      <c r="F84" s="55" t="s">
        <v>48</v>
      </c>
      <c r="G84" s="55" t="s">
        <v>75</v>
      </c>
      <c r="H84" s="55" t="s">
        <v>565</v>
      </c>
      <c r="I84" s="45" t="s">
        <v>566</v>
      </c>
      <c r="J84" s="55" t="s">
        <v>562</v>
      </c>
      <c r="K84" s="79">
        <v>100</v>
      </c>
      <c r="L84" s="47" t="s">
        <v>65</v>
      </c>
      <c r="M84" s="45">
        <v>30</v>
      </c>
      <c r="N84" s="79">
        <v>100</v>
      </c>
      <c r="O84" s="106" t="s">
        <v>54</v>
      </c>
      <c r="P84" s="106" t="s">
        <v>54</v>
      </c>
      <c r="Q84" s="45" t="s">
        <v>55</v>
      </c>
      <c r="R84" s="45" t="s">
        <v>55</v>
      </c>
      <c r="S84" s="122"/>
    </row>
    <row r="85" spans="1:19" ht="17.25" hidden="1" customHeight="1">
      <c r="A85" s="75" t="s">
        <v>568</v>
      </c>
      <c r="B85" s="88" t="s">
        <v>44</v>
      </c>
      <c r="C85" s="55" t="s">
        <v>559</v>
      </c>
      <c r="D85" s="55" t="s">
        <v>46</v>
      </c>
      <c r="E85" s="55" t="s">
        <v>546</v>
      </c>
      <c r="F85" s="55" t="s">
        <v>48</v>
      </c>
      <c r="G85" s="55" t="s">
        <v>75</v>
      </c>
      <c r="H85" s="55" t="s">
        <v>569</v>
      </c>
      <c r="I85" s="45" t="s">
        <v>570</v>
      </c>
      <c r="J85" s="55" t="s">
        <v>562</v>
      </c>
      <c r="K85" s="79">
        <v>100</v>
      </c>
      <c r="L85" s="47" t="s">
        <v>65</v>
      </c>
      <c r="M85" s="45">
        <v>30</v>
      </c>
      <c r="N85" s="79">
        <v>100</v>
      </c>
      <c r="O85" s="106" t="s">
        <v>54</v>
      </c>
      <c r="P85" s="106" t="s">
        <v>54</v>
      </c>
      <c r="Q85" s="45" t="s">
        <v>55</v>
      </c>
      <c r="R85" s="45" t="s">
        <v>55</v>
      </c>
      <c r="S85" s="122"/>
    </row>
    <row r="86" spans="1:19" ht="17.25" customHeight="1">
      <c r="A86" s="75" t="s">
        <v>572</v>
      </c>
      <c r="B86" s="88" t="s">
        <v>334</v>
      </c>
      <c r="C86" s="55" t="s">
        <v>573</v>
      </c>
      <c r="D86" s="55" t="s">
        <v>305</v>
      </c>
      <c r="E86" s="55" t="s">
        <v>306</v>
      </c>
      <c r="F86" s="55" t="s">
        <v>574</v>
      </c>
      <c r="G86" s="45" t="s">
        <v>115</v>
      </c>
      <c r="H86" s="55" t="s">
        <v>575</v>
      </c>
      <c r="I86" s="55" t="s">
        <v>576</v>
      </c>
      <c r="J86" s="55" t="s">
        <v>1054</v>
      </c>
      <c r="K86" s="55">
        <v>100</v>
      </c>
      <c r="L86" s="55" t="s">
        <v>65</v>
      </c>
      <c r="M86" s="55">
        <v>33</v>
      </c>
      <c r="N86" s="55">
        <v>100</v>
      </c>
      <c r="O86" s="106" t="s">
        <v>54</v>
      </c>
      <c r="P86" s="106" t="s">
        <v>54</v>
      </c>
      <c r="Q86" s="53" t="s">
        <v>997</v>
      </c>
      <c r="R86" s="107">
        <v>2500000000</v>
      </c>
      <c r="S86" s="52"/>
    </row>
    <row r="87" spans="1:19" ht="17.25" customHeight="1">
      <c r="A87" s="75" t="s">
        <v>578</v>
      </c>
      <c r="B87" s="88" t="s">
        <v>334</v>
      </c>
      <c r="C87" s="55" t="s">
        <v>573</v>
      </c>
      <c r="D87" s="55" t="s">
        <v>305</v>
      </c>
      <c r="E87" s="55" t="s">
        <v>306</v>
      </c>
      <c r="F87" s="55" t="s">
        <v>574</v>
      </c>
      <c r="G87" s="55" t="s">
        <v>337</v>
      </c>
      <c r="H87" s="55" t="s">
        <v>579</v>
      </c>
      <c r="I87" s="55" t="s">
        <v>580</v>
      </c>
      <c r="J87" s="55" t="s">
        <v>581</v>
      </c>
      <c r="K87" s="55">
        <v>4</v>
      </c>
      <c r="L87" s="55" t="s">
        <v>96</v>
      </c>
      <c r="M87" s="55">
        <v>0</v>
      </c>
      <c r="N87" s="55">
        <v>4</v>
      </c>
      <c r="O87" s="106" t="s">
        <v>54</v>
      </c>
      <c r="P87" s="106" t="s">
        <v>54</v>
      </c>
      <c r="Q87" s="53" t="s">
        <v>1055</v>
      </c>
      <c r="R87" s="108">
        <v>43655000000</v>
      </c>
      <c r="S87" s="52"/>
    </row>
    <row r="88" spans="1:19" ht="17.25" customHeight="1">
      <c r="A88" s="75" t="s">
        <v>583</v>
      </c>
      <c r="B88" s="88" t="s">
        <v>334</v>
      </c>
      <c r="C88" s="55" t="s">
        <v>573</v>
      </c>
      <c r="D88" s="55" t="s">
        <v>305</v>
      </c>
      <c r="E88" s="55" t="s">
        <v>306</v>
      </c>
      <c r="F88" s="55" t="s">
        <v>574</v>
      </c>
      <c r="G88" s="55" t="s">
        <v>188</v>
      </c>
      <c r="H88" s="55" t="s">
        <v>584</v>
      </c>
      <c r="I88" s="55" t="s">
        <v>585</v>
      </c>
      <c r="J88" s="55" t="s">
        <v>586</v>
      </c>
      <c r="K88" s="55">
        <v>4</v>
      </c>
      <c r="L88" s="55" t="s">
        <v>96</v>
      </c>
      <c r="M88" s="55">
        <v>0</v>
      </c>
      <c r="N88" s="55">
        <v>4</v>
      </c>
      <c r="O88" s="106" t="s">
        <v>54</v>
      </c>
      <c r="P88" s="106" t="s">
        <v>54</v>
      </c>
      <c r="Q88" s="53" t="s">
        <v>1055</v>
      </c>
      <c r="R88" s="108">
        <v>16800000000</v>
      </c>
      <c r="S88" s="52"/>
    </row>
    <row r="89" spans="1:19" ht="17.25" customHeight="1">
      <c r="A89" s="75" t="s">
        <v>588</v>
      </c>
      <c r="B89" s="88" t="s">
        <v>334</v>
      </c>
      <c r="C89" s="55" t="s">
        <v>573</v>
      </c>
      <c r="D89" s="55" t="s">
        <v>305</v>
      </c>
      <c r="E89" s="55" t="s">
        <v>306</v>
      </c>
      <c r="F89" s="55" t="s">
        <v>574</v>
      </c>
      <c r="G89" s="55" t="s">
        <v>200</v>
      </c>
      <c r="H89" s="55" t="s">
        <v>589</v>
      </c>
      <c r="I89" s="55" t="s">
        <v>1056</v>
      </c>
      <c r="J89" s="55" t="s">
        <v>1057</v>
      </c>
      <c r="K89" s="55">
        <v>4</v>
      </c>
      <c r="L89" s="55" t="s">
        <v>96</v>
      </c>
      <c r="M89" s="55">
        <v>0</v>
      </c>
      <c r="N89" s="45">
        <v>4</v>
      </c>
      <c r="O89" s="106" t="s">
        <v>54</v>
      </c>
      <c r="P89" s="106" t="s">
        <v>54</v>
      </c>
      <c r="Q89" s="53" t="s">
        <v>1055</v>
      </c>
      <c r="R89" s="107">
        <v>7000000000</v>
      </c>
      <c r="S89" s="52"/>
    </row>
    <row r="90" spans="1:19" ht="17.25" customHeight="1">
      <c r="A90" s="75" t="s">
        <v>593</v>
      </c>
      <c r="B90" s="88" t="s">
        <v>334</v>
      </c>
      <c r="C90" s="55" t="s">
        <v>595</v>
      </c>
      <c r="D90" s="55" t="s">
        <v>305</v>
      </c>
      <c r="E90" s="55" t="s">
        <v>306</v>
      </c>
      <c r="F90" s="55" t="s">
        <v>596</v>
      </c>
      <c r="G90" s="55" t="s">
        <v>262</v>
      </c>
      <c r="H90" s="55" t="s">
        <v>597</v>
      </c>
      <c r="I90" s="55" t="s">
        <v>598</v>
      </c>
      <c r="J90" s="55" t="s">
        <v>599</v>
      </c>
      <c r="K90" s="55">
        <v>16000</v>
      </c>
      <c r="L90" s="55" t="s">
        <v>96</v>
      </c>
      <c r="M90" s="55">
        <v>0</v>
      </c>
      <c r="N90" s="58">
        <v>16000</v>
      </c>
      <c r="O90" s="106" t="s">
        <v>54</v>
      </c>
      <c r="P90" s="106" t="s">
        <v>54</v>
      </c>
      <c r="Q90" s="53" t="s">
        <v>1055</v>
      </c>
      <c r="R90" s="108">
        <v>66480183757.58223</v>
      </c>
      <c r="S90" s="52"/>
    </row>
    <row r="91" spans="1:19" ht="17.25" customHeight="1">
      <c r="A91" s="75" t="s">
        <v>601</v>
      </c>
      <c r="B91" s="88" t="s">
        <v>334</v>
      </c>
      <c r="C91" s="55" t="s">
        <v>595</v>
      </c>
      <c r="D91" s="55" t="s">
        <v>305</v>
      </c>
      <c r="E91" s="55" t="s">
        <v>306</v>
      </c>
      <c r="F91" s="55" t="s">
        <v>596</v>
      </c>
      <c r="G91" s="55" t="s">
        <v>513</v>
      </c>
      <c r="H91" s="55" t="s">
        <v>602</v>
      </c>
      <c r="I91" s="55" t="s">
        <v>603</v>
      </c>
      <c r="J91" s="55" t="s">
        <v>604</v>
      </c>
      <c r="K91" s="55">
        <v>40</v>
      </c>
      <c r="L91" s="55" t="s">
        <v>96</v>
      </c>
      <c r="M91" s="55">
        <v>0</v>
      </c>
      <c r="N91" s="58">
        <v>40</v>
      </c>
      <c r="O91" s="106" t="s">
        <v>54</v>
      </c>
      <c r="P91" s="106" t="s">
        <v>54</v>
      </c>
      <c r="Q91" s="53" t="s">
        <v>1055</v>
      </c>
      <c r="R91" s="109">
        <v>22261609860.104401</v>
      </c>
      <c r="S91" s="52"/>
    </row>
    <row r="92" spans="1:19" ht="17.25" customHeight="1">
      <c r="A92" s="75" t="s">
        <v>606</v>
      </c>
      <c r="B92" s="88" t="s">
        <v>334</v>
      </c>
      <c r="C92" s="55" t="s">
        <v>595</v>
      </c>
      <c r="D92" s="55" t="s">
        <v>305</v>
      </c>
      <c r="E92" s="55" t="s">
        <v>306</v>
      </c>
      <c r="F92" s="55" t="s">
        <v>596</v>
      </c>
      <c r="G92" s="55" t="s">
        <v>513</v>
      </c>
      <c r="H92" s="55" t="s">
        <v>608</v>
      </c>
      <c r="I92" s="55" t="s">
        <v>1058</v>
      </c>
      <c r="J92" s="55" t="s">
        <v>610</v>
      </c>
      <c r="K92" s="55">
        <v>200</v>
      </c>
      <c r="L92" s="55" t="s">
        <v>96</v>
      </c>
      <c r="M92" s="55">
        <v>0</v>
      </c>
      <c r="N92" s="58">
        <v>200</v>
      </c>
      <c r="O92" s="106" t="s">
        <v>54</v>
      </c>
      <c r="P92" s="106" t="s">
        <v>54</v>
      </c>
      <c r="Q92" s="53" t="s">
        <v>1055</v>
      </c>
      <c r="R92" s="109">
        <v>13524201913.1854</v>
      </c>
      <c r="S92" s="52"/>
    </row>
    <row r="93" spans="1:19" ht="17.25" customHeight="1">
      <c r="A93" s="75" t="s">
        <v>612</v>
      </c>
      <c r="B93" s="88" t="s">
        <v>334</v>
      </c>
      <c r="C93" s="55" t="s">
        <v>595</v>
      </c>
      <c r="D93" s="55" t="s">
        <v>305</v>
      </c>
      <c r="E93" s="55" t="s">
        <v>306</v>
      </c>
      <c r="F93" s="55" t="s">
        <v>596</v>
      </c>
      <c r="G93" s="55" t="s">
        <v>513</v>
      </c>
      <c r="H93" s="55" t="s">
        <v>613</v>
      </c>
      <c r="I93" s="55" t="s">
        <v>1059</v>
      </c>
      <c r="J93" s="55" t="s">
        <v>1060</v>
      </c>
      <c r="K93" s="55">
        <v>2</v>
      </c>
      <c r="L93" s="55" t="s">
        <v>96</v>
      </c>
      <c r="M93" s="55">
        <v>0</v>
      </c>
      <c r="N93" s="55">
        <v>2</v>
      </c>
      <c r="O93" s="106" t="s">
        <v>54</v>
      </c>
      <c r="P93" s="106" t="s">
        <v>54</v>
      </c>
      <c r="Q93" s="53" t="s">
        <v>1055</v>
      </c>
      <c r="R93" s="109">
        <v>11443555465.003016</v>
      </c>
      <c r="S93" s="52"/>
    </row>
    <row r="94" spans="1:19" ht="17.25" customHeight="1">
      <c r="A94" s="75" t="s">
        <v>617</v>
      </c>
      <c r="B94" s="88" t="s">
        <v>334</v>
      </c>
      <c r="C94" s="55" t="s">
        <v>595</v>
      </c>
      <c r="D94" s="55" t="s">
        <v>305</v>
      </c>
      <c r="E94" s="55" t="s">
        <v>306</v>
      </c>
      <c r="F94" s="55" t="s">
        <v>596</v>
      </c>
      <c r="G94" s="45" t="s">
        <v>115</v>
      </c>
      <c r="H94" s="55" t="s">
        <v>618</v>
      </c>
      <c r="I94" s="55" t="s">
        <v>619</v>
      </c>
      <c r="J94" s="55" t="s">
        <v>1061</v>
      </c>
      <c r="K94" s="55">
        <v>100</v>
      </c>
      <c r="L94" s="55" t="s">
        <v>65</v>
      </c>
      <c r="M94" s="55">
        <v>50</v>
      </c>
      <c r="N94" s="55">
        <v>100</v>
      </c>
      <c r="O94" s="106" t="s">
        <v>54</v>
      </c>
      <c r="P94" s="106" t="s">
        <v>54</v>
      </c>
      <c r="Q94" s="53" t="s">
        <v>997</v>
      </c>
      <c r="R94" s="110">
        <v>1000000000</v>
      </c>
      <c r="S94" s="52"/>
    </row>
    <row r="95" spans="1:19" ht="17.25" customHeight="1">
      <c r="A95" s="75" t="s">
        <v>622</v>
      </c>
      <c r="B95" s="88" t="s">
        <v>334</v>
      </c>
      <c r="C95" s="55" t="s">
        <v>595</v>
      </c>
      <c r="D95" s="55" t="s">
        <v>305</v>
      </c>
      <c r="E95" s="55" t="s">
        <v>306</v>
      </c>
      <c r="F95" s="55" t="s">
        <v>596</v>
      </c>
      <c r="G95" s="55" t="s">
        <v>200</v>
      </c>
      <c r="H95" s="55" t="s">
        <v>1062</v>
      </c>
      <c r="I95" s="45" t="s">
        <v>624</v>
      </c>
      <c r="J95" s="45" t="s">
        <v>1063</v>
      </c>
      <c r="K95" s="55">
        <v>100</v>
      </c>
      <c r="L95" s="55" t="s">
        <v>65</v>
      </c>
      <c r="M95" s="47">
        <v>50</v>
      </c>
      <c r="N95" s="47">
        <v>100</v>
      </c>
      <c r="O95" s="106" t="s">
        <v>54</v>
      </c>
      <c r="P95" s="106" t="s">
        <v>54</v>
      </c>
      <c r="Q95" s="53" t="s">
        <v>997</v>
      </c>
      <c r="R95" s="111">
        <v>160000000</v>
      </c>
      <c r="S95" s="52"/>
    </row>
    <row r="96" spans="1:19" ht="17.25" customHeight="1">
      <c r="A96" s="75" t="s">
        <v>627</v>
      </c>
      <c r="B96" s="88" t="s">
        <v>334</v>
      </c>
      <c r="C96" s="55" t="s">
        <v>595</v>
      </c>
      <c r="D96" s="55" t="s">
        <v>305</v>
      </c>
      <c r="E96" s="55" t="s">
        <v>306</v>
      </c>
      <c r="F96" s="55" t="s">
        <v>596</v>
      </c>
      <c r="G96" s="55" t="s">
        <v>200</v>
      </c>
      <c r="H96" s="55" t="s">
        <v>628</v>
      </c>
      <c r="I96" s="45" t="s">
        <v>629</v>
      </c>
      <c r="J96" s="45" t="s">
        <v>630</v>
      </c>
      <c r="K96" s="55">
        <v>100</v>
      </c>
      <c r="L96" s="55" t="s">
        <v>65</v>
      </c>
      <c r="M96" s="47">
        <v>50</v>
      </c>
      <c r="N96" s="47">
        <v>100</v>
      </c>
      <c r="O96" s="106" t="s">
        <v>54</v>
      </c>
      <c r="P96" s="106" t="s">
        <v>54</v>
      </c>
      <c r="Q96" s="53" t="s">
        <v>997</v>
      </c>
      <c r="R96" s="111">
        <v>160000000</v>
      </c>
      <c r="S96" s="52"/>
    </row>
    <row r="97" spans="1:19" ht="17.25" hidden="1" customHeight="1">
      <c r="A97" s="75" t="s">
        <v>631</v>
      </c>
      <c r="B97" s="88" t="s">
        <v>44</v>
      </c>
      <c r="C97" s="78" t="s">
        <v>632</v>
      </c>
      <c r="D97" s="78" t="s">
        <v>46</v>
      </c>
      <c r="E97" s="78" t="s">
        <v>633</v>
      </c>
      <c r="F97" s="45" t="s">
        <v>48</v>
      </c>
      <c r="G97" s="78" t="s">
        <v>75</v>
      </c>
      <c r="H97" s="78" t="s">
        <v>634</v>
      </c>
      <c r="I97" s="78" t="s">
        <v>635</v>
      </c>
      <c r="J97" s="78" t="s">
        <v>636</v>
      </c>
      <c r="K97" s="78">
        <v>100</v>
      </c>
      <c r="L97" s="78" t="s">
        <v>65</v>
      </c>
      <c r="M97" s="45">
        <v>50</v>
      </c>
      <c r="N97" s="45">
        <v>100</v>
      </c>
      <c r="O97" s="106" t="s">
        <v>54</v>
      </c>
      <c r="P97" s="106" t="s">
        <v>54</v>
      </c>
      <c r="Q97" s="45" t="s">
        <v>55</v>
      </c>
      <c r="R97" s="45" t="s">
        <v>55</v>
      </c>
      <c r="S97" s="52"/>
    </row>
    <row r="98" spans="1:19" ht="17.25" hidden="1" customHeight="1">
      <c r="A98" s="75" t="s">
        <v>637</v>
      </c>
      <c r="B98" s="88" t="s">
        <v>44</v>
      </c>
      <c r="C98" s="88" t="s">
        <v>638</v>
      </c>
      <c r="D98" s="88" t="s">
        <v>46</v>
      </c>
      <c r="E98" s="88" t="s">
        <v>639</v>
      </c>
      <c r="F98" s="88" t="s">
        <v>55</v>
      </c>
      <c r="G98" s="88" t="s">
        <v>49</v>
      </c>
      <c r="H98" s="88" t="s">
        <v>640</v>
      </c>
      <c r="I98" s="88" t="s">
        <v>641</v>
      </c>
      <c r="J98" s="88" t="s">
        <v>642</v>
      </c>
      <c r="K98" s="88">
        <v>3</v>
      </c>
      <c r="L98" s="88" t="s">
        <v>96</v>
      </c>
      <c r="M98" s="88">
        <v>2</v>
      </c>
      <c r="N98" s="88">
        <v>3</v>
      </c>
      <c r="O98" s="88"/>
      <c r="P98" s="88"/>
      <c r="Q98" s="88"/>
      <c r="R98" s="92" t="s">
        <v>55</v>
      </c>
      <c r="S98" s="52"/>
    </row>
    <row r="99" spans="1:19" ht="17.25" hidden="1" customHeight="1">
      <c r="A99" s="75" t="s">
        <v>644</v>
      </c>
      <c r="B99" s="88" t="s">
        <v>44</v>
      </c>
      <c r="C99" s="88" t="s">
        <v>638</v>
      </c>
      <c r="D99" s="88" t="s">
        <v>46</v>
      </c>
      <c r="E99" s="88" t="s">
        <v>639</v>
      </c>
      <c r="F99" s="88" t="s">
        <v>55</v>
      </c>
      <c r="G99" s="88" t="s">
        <v>49</v>
      </c>
      <c r="H99" s="88" t="s">
        <v>1064</v>
      </c>
      <c r="I99" s="88" t="s">
        <v>646</v>
      </c>
      <c r="J99" s="88" t="s">
        <v>647</v>
      </c>
      <c r="K99" s="88">
        <v>3</v>
      </c>
      <c r="L99" s="88" t="s">
        <v>96</v>
      </c>
      <c r="M99" s="88">
        <v>2</v>
      </c>
      <c r="N99" s="88">
        <v>3</v>
      </c>
      <c r="O99" s="88"/>
      <c r="P99" s="88"/>
      <c r="Q99" s="88" t="s">
        <v>55</v>
      </c>
      <c r="R99" s="92" t="s">
        <v>55</v>
      </c>
      <c r="S99" s="122" t="s">
        <v>1065</v>
      </c>
    </row>
    <row r="100" spans="1:19" ht="17.25" hidden="1" customHeight="1">
      <c r="A100" s="75" t="s">
        <v>649</v>
      </c>
      <c r="B100" s="88" t="s">
        <v>44</v>
      </c>
      <c r="C100" s="88" t="s">
        <v>638</v>
      </c>
      <c r="D100" s="88" t="s">
        <v>46</v>
      </c>
      <c r="E100" s="88" t="s">
        <v>639</v>
      </c>
      <c r="F100" s="88" t="s">
        <v>55</v>
      </c>
      <c r="G100" s="88" t="s">
        <v>61</v>
      </c>
      <c r="H100" s="88" t="s">
        <v>1066</v>
      </c>
      <c r="I100" s="88" t="s">
        <v>1067</v>
      </c>
      <c r="J100" s="88" t="s">
        <v>1068</v>
      </c>
      <c r="K100" s="88">
        <v>4</v>
      </c>
      <c r="L100" s="88" t="s">
        <v>96</v>
      </c>
      <c r="M100" s="88">
        <v>2</v>
      </c>
      <c r="N100" s="88">
        <v>4</v>
      </c>
      <c r="O100" s="88"/>
      <c r="P100" s="88"/>
      <c r="Q100" s="88" t="s">
        <v>55</v>
      </c>
      <c r="R100" s="92" t="s">
        <v>55</v>
      </c>
      <c r="S100" s="122" t="s">
        <v>1069</v>
      </c>
    </row>
    <row r="101" spans="1:19" ht="17.25" hidden="1" customHeight="1">
      <c r="A101" s="75" t="s">
        <v>654</v>
      </c>
      <c r="B101" s="93" t="s">
        <v>100</v>
      </c>
      <c r="C101" s="88" t="s">
        <v>655</v>
      </c>
      <c r="D101" s="88" t="s">
        <v>1070</v>
      </c>
      <c r="E101" s="88" t="s">
        <v>656</v>
      </c>
      <c r="F101" s="88" t="s">
        <v>657</v>
      </c>
      <c r="G101" s="55" t="s">
        <v>250</v>
      </c>
      <c r="H101" s="88" t="s">
        <v>658</v>
      </c>
      <c r="I101" s="88" t="s">
        <v>1071</v>
      </c>
      <c r="J101" s="88" t="s">
        <v>1072</v>
      </c>
      <c r="K101" s="88">
        <v>100</v>
      </c>
      <c r="L101" s="88" t="s">
        <v>65</v>
      </c>
      <c r="M101" s="88">
        <v>50</v>
      </c>
      <c r="N101" s="88">
        <v>100</v>
      </c>
      <c r="O101" s="106" t="s">
        <v>54</v>
      </c>
      <c r="P101" s="106" t="s">
        <v>54</v>
      </c>
      <c r="Q101" s="88" t="s">
        <v>1073</v>
      </c>
      <c r="R101" s="92" t="s">
        <v>1074</v>
      </c>
      <c r="S101" s="52"/>
    </row>
    <row r="102" spans="1:19" ht="17.25" hidden="1" customHeight="1">
      <c r="A102" s="75" t="s">
        <v>662</v>
      </c>
      <c r="B102" s="93" t="s">
        <v>100</v>
      </c>
      <c r="C102" s="88" t="s">
        <v>655</v>
      </c>
      <c r="D102" s="88" t="s">
        <v>1070</v>
      </c>
      <c r="E102" s="88" t="s">
        <v>656</v>
      </c>
      <c r="F102" s="88" t="s">
        <v>657</v>
      </c>
      <c r="G102" s="88" t="s">
        <v>663</v>
      </c>
      <c r="H102" s="88" t="s">
        <v>664</v>
      </c>
      <c r="I102" s="88" t="s">
        <v>665</v>
      </c>
      <c r="J102" s="88" t="s">
        <v>1075</v>
      </c>
      <c r="K102" s="88">
        <v>100</v>
      </c>
      <c r="L102" s="88" t="s">
        <v>65</v>
      </c>
      <c r="M102" s="88">
        <v>50</v>
      </c>
      <c r="N102" s="88">
        <v>100</v>
      </c>
      <c r="O102" s="106" t="s">
        <v>54</v>
      </c>
      <c r="P102" s="106" t="s">
        <v>54</v>
      </c>
      <c r="Q102" s="88" t="s">
        <v>1073</v>
      </c>
      <c r="R102" s="45" t="s">
        <v>55</v>
      </c>
      <c r="S102" s="52"/>
    </row>
    <row r="103" spans="1:19" ht="17.25" hidden="1" customHeight="1">
      <c r="A103" s="75" t="s">
        <v>668</v>
      </c>
      <c r="B103" s="93" t="s">
        <v>100</v>
      </c>
      <c r="C103" s="88" t="s">
        <v>655</v>
      </c>
      <c r="D103" s="88" t="s">
        <v>1070</v>
      </c>
      <c r="E103" s="88" t="s">
        <v>656</v>
      </c>
      <c r="F103" s="88" t="s">
        <v>657</v>
      </c>
      <c r="G103" s="88" t="s">
        <v>155</v>
      </c>
      <c r="H103" s="88" t="s">
        <v>669</v>
      </c>
      <c r="I103" s="88" t="s">
        <v>1076</v>
      </c>
      <c r="J103" s="88" t="s">
        <v>1077</v>
      </c>
      <c r="K103" s="88">
        <v>2</v>
      </c>
      <c r="L103" s="88" t="s">
        <v>96</v>
      </c>
      <c r="M103" s="88">
        <v>1</v>
      </c>
      <c r="N103" s="88">
        <v>2</v>
      </c>
      <c r="O103" s="106" t="s">
        <v>54</v>
      </c>
      <c r="P103" s="106" t="s">
        <v>54</v>
      </c>
      <c r="Q103" s="88" t="s">
        <v>1073</v>
      </c>
      <c r="R103" s="92" t="s">
        <v>1078</v>
      </c>
      <c r="S103" s="52"/>
    </row>
    <row r="104" spans="1:19" ht="17.25" hidden="1" customHeight="1">
      <c r="A104" s="75" t="s">
        <v>673</v>
      </c>
      <c r="B104" s="93" t="s">
        <v>100</v>
      </c>
      <c r="C104" s="88" t="s">
        <v>655</v>
      </c>
      <c r="D104" s="88" t="s">
        <v>1070</v>
      </c>
      <c r="E104" s="88" t="s">
        <v>656</v>
      </c>
      <c r="F104" s="88" t="s">
        <v>657</v>
      </c>
      <c r="G104" s="45" t="s">
        <v>115</v>
      </c>
      <c r="H104" s="88" t="s">
        <v>674</v>
      </c>
      <c r="I104" s="88" t="s">
        <v>1079</v>
      </c>
      <c r="J104" s="88" t="s">
        <v>1080</v>
      </c>
      <c r="K104" s="88">
        <v>1</v>
      </c>
      <c r="L104" s="88" t="s">
        <v>96</v>
      </c>
      <c r="M104" s="88">
        <v>0</v>
      </c>
      <c r="N104" s="88">
        <v>1</v>
      </c>
      <c r="O104" s="106" t="s">
        <v>54</v>
      </c>
      <c r="P104" s="106" t="s">
        <v>54</v>
      </c>
      <c r="Q104" s="88" t="s">
        <v>1073</v>
      </c>
      <c r="R104" s="45" t="s">
        <v>55</v>
      </c>
      <c r="S104" s="52"/>
    </row>
    <row r="105" spans="1:19" ht="17.25" hidden="1" customHeight="1">
      <c r="A105" s="75" t="s">
        <v>678</v>
      </c>
      <c r="B105" s="93" t="s">
        <v>100</v>
      </c>
      <c r="C105" s="88" t="s">
        <v>655</v>
      </c>
      <c r="D105" s="88" t="s">
        <v>1070</v>
      </c>
      <c r="E105" s="88" t="s">
        <v>656</v>
      </c>
      <c r="F105" s="88" t="s">
        <v>657</v>
      </c>
      <c r="G105" s="88" t="s">
        <v>155</v>
      </c>
      <c r="H105" s="88" t="s">
        <v>1081</v>
      </c>
      <c r="I105" s="88" t="s">
        <v>680</v>
      </c>
      <c r="J105" s="88" t="s">
        <v>681</v>
      </c>
      <c r="K105" s="88">
        <v>82</v>
      </c>
      <c r="L105" s="88" t="s">
        <v>96</v>
      </c>
      <c r="M105" s="88">
        <v>41</v>
      </c>
      <c r="N105" s="88">
        <v>82</v>
      </c>
      <c r="O105" s="106" t="s">
        <v>54</v>
      </c>
      <c r="P105" s="106" t="s">
        <v>54</v>
      </c>
      <c r="Q105" s="88" t="s">
        <v>1082</v>
      </c>
      <c r="R105" s="92" t="s">
        <v>1083</v>
      </c>
      <c r="S105" s="52"/>
    </row>
    <row r="106" spans="1:19" ht="17.25" hidden="1" customHeight="1">
      <c r="A106" s="75" t="s">
        <v>683</v>
      </c>
      <c r="B106" s="93" t="s">
        <v>100</v>
      </c>
      <c r="C106" s="88" t="s">
        <v>655</v>
      </c>
      <c r="D106" s="88" t="s">
        <v>1070</v>
      </c>
      <c r="E106" s="88" t="s">
        <v>656</v>
      </c>
      <c r="F106" s="88" t="s">
        <v>657</v>
      </c>
      <c r="G106" s="45" t="s">
        <v>115</v>
      </c>
      <c r="H106" s="88" t="s">
        <v>684</v>
      </c>
      <c r="I106" s="88" t="s">
        <v>685</v>
      </c>
      <c r="J106" s="88" t="s">
        <v>686</v>
      </c>
      <c r="K106" s="88">
        <v>3</v>
      </c>
      <c r="L106" s="88" t="s">
        <v>96</v>
      </c>
      <c r="M106" s="88">
        <v>1</v>
      </c>
      <c r="N106" s="88">
        <v>3</v>
      </c>
      <c r="O106" s="106" t="s">
        <v>54</v>
      </c>
      <c r="P106" s="106" t="s">
        <v>54</v>
      </c>
      <c r="Q106" s="88" t="s">
        <v>1084</v>
      </c>
      <c r="R106" s="92" t="s">
        <v>1085</v>
      </c>
      <c r="S106" s="45"/>
    </row>
    <row r="107" spans="1:19" ht="17.25" hidden="1" customHeight="1">
      <c r="A107" s="75" t="s">
        <v>688</v>
      </c>
      <c r="B107" s="93" t="s">
        <v>100</v>
      </c>
      <c r="C107" s="88" t="s">
        <v>655</v>
      </c>
      <c r="D107" s="88" t="s">
        <v>1070</v>
      </c>
      <c r="E107" s="88" t="s">
        <v>656</v>
      </c>
      <c r="F107" s="88" t="s">
        <v>657</v>
      </c>
      <c r="G107" s="45" t="s">
        <v>115</v>
      </c>
      <c r="H107" s="88" t="s">
        <v>689</v>
      </c>
      <c r="I107" s="88" t="s">
        <v>690</v>
      </c>
      <c r="J107" s="88" t="s">
        <v>1086</v>
      </c>
      <c r="K107" s="88">
        <v>100</v>
      </c>
      <c r="L107" s="88" t="s">
        <v>65</v>
      </c>
      <c r="M107" s="88">
        <v>50</v>
      </c>
      <c r="N107" s="88">
        <v>100</v>
      </c>
      <c r="O107" s="106" t="s">
        <v>54</v>
      </c>
      <c r="P107" s="106" t="s">
        <v>54</v>
      </c>
      <c r="Q107" s="88" t="s">
        <v>1073</v>
      </c>
      <c r="R107" s="45" t="s">
        <v>55</v>
      </c>
      <c r="S107" s="45"/>
    </row>
    <row r="108" spans="1:19" ht="17.25" hidden="1" customHeight="1">
      <c r="A108" s="75" t="s">
        <v>693</v>
      </c>
      <c r="B108" s="93" t="s">
        <v>100</v>
      </c>
      <c r="C108" s="88" t="s">
        <v>655</v>
      </c>
      <c r="D108" s="88" t="s">
        <v>1070</v>
      </c>
      <c r="E108" s="88" t="s">
        <v>656</v>
      </c>
      <c r="F108" s="88" t="s">
        <v>657</v>
      </c>
      <c r="G108" s="45" t="s">
        <v>115</v>
      </c>
      <c r="H108" s="88" t="s">
        <v>694</v>
      </c>
      <c r="I108" s="88" t="s">
        <v>695</v>
      </c>
      <c r="J108" s="88" t="s">
        <v>696</v>
      </c>
      <c r="K108" s="88">
        <v>100</v>
      </c>
      <c r="L108" s="88" t="s">
        <v>65</v>
      </c>
      <c r="M108" s="88">
        <v>50</v>
      </c>
      <c r="N108" s="88">
        <v>100</v>
      </c>
      <c r="O108" s="106" t="s">
        <v>54</v>
      </c>
      <c r="P108" s="106" t="s">
        <v>54</v>
      </c>
      <c r="Q108" s="88" t="s">
        <v>1073</v>
      </c>
      <c r="R108" s="45" t="s">
        <v>55</v>
      </c>
      <c r="S108" s="45"/>
    </row>
    <row r="109" spans="1:19" ht="17.25" hidden="1" customHeight="1">
      <c r="A109" s="75" t="s">
        <v>698</v>
      </c>
      <c r="B109" s="93" t="s">
        <v>44</v>
      </c>
      <c r="C109" s="94" t="s">
        <v>699</v>
      </c>
      <c r="D109" s="94" t="s">
        <v>59</v>
      </c>
      <c r="E109" s="94" t="s">
        <v>700</v>
      </c>
      <c r="F109" s="94" t="s">
        <v>48</v>
      </c>
      <c r="G109" s="94" t="s">
        <v>75</v>
      </c>
      <c r="H109" s="94" t="s">
        <v>701</v>
      </c>
      <c r="I109" s="94" t="s">
        <v>702</v>
      </c>
      <c r="J109" s="94" t="s">
        <v>1087</v>
      </c>
      <c r="K109" s="94">
        <v>100</v>
      </c>
      <c r="L109" s="94" t="s">
        <v>65</v>
      </c>
      <c r="M109" s="94">
        <v>100</v>
      </c>
      <c r="N109" s="94">
        <v>100</v>
      </c>
      <c r="O109" s="106" t="s">
        <v>54</v>
      </c>
      <c r="P109" s="106" t="s">
        <v>54</v>
      </c>
      <c r="Q109" s="45" t="s">
        <v>55</v>
      </c>
      <c r="R109" s="45" t="s">
        <v>55</v>
      </c>
      <c r="S109" s="45"/>
    </row>
    <row r="110" spans="1:19" ht="17.25" hidden="1" customHeight="1">
      <c r="A110" s="75" t="s">
        <v>705</v>
      </c>
      <c r="B110" s="93" t="s">
        <v>44</v>
      </c>
      <c r="C110" s="94" t="s">
        <v>699</v>
      </c>
      <c r="D110" s="94" t="s">
        <v>59</v>
      </c>
      <c r="E110" s="94" t="s">
        <v>700</v>
      </c>
      <c r="F110" s="94" t="s">
        <v>48</v>
      </c>
      <c r="G110" s="94" t="s">
        <v>75</v>
      </c>
      <c r="H110" s="94" t="s">
        <v>706</v>
      </c>
      <c r="I110" s="95" t="s">
        <v>707</v>
      </c>
      <c r="J110" s="95" t="s">
        <v>707</v>
      </c>
      <c r="K110" s="96">
        <v>6</v>
      </c>
      <c r="L110" s="94" t="s">
        <v>96</v>
      </c>
      <c r="M110" s="96">
        <v>3</v>
      </c>
      <c r="N110" s="96">
        <v>6</v>
      </c>
      <c r="O110" s="106" t="s">
        <v>54</v>
      </c>
      <c r="P110" s="106" t="s">
        <v>54</v>
      </c>
      <c r="Q110" s="45" t="s">
        <v>55</v>
      </c>
      <c r="R110" s="45" t="s">
        <v>55</v>
      </c>
      <c r="S110" s="45"/>
    </row>
    <row r="111" spans="1:19" ht="17.25" hidden="1" customHeight="1">
      <c r="A111" s="75" t="s">
        <v>709</v>
      </c>
      <c r="B111" s="225" t="s">
        <v>44</v>
      </c>
      <c r="C111" s="226" t="s">
        <v>699</v>
      </c>
      <c r="D111" s="226" t="s">
        <v>59</v>
      </c>
      <c r="E111" s="226" t="s">
        <v>710</v>
      </c>
      <c r="F111" s="226" t="s">
        <v>48</v>
      </c>
      <c r="G111" s="226" t="s">
        <v>75</v>
      </c>
      <c r="H111" s="226" t="s">
        <v>711</v>
      </c>
      <c r="I111" s="226" t="s">
        <v>712</v>
      </c>
      <c r="J111" s="226" t="s">
        <v>1088</v>
      </c>
      <c r="K111" s="227">
        <v>100</v>
      </c>
      <c r="L111" s="227" t="s">
        <v>65</v>
      </c>
      <c r="M111" s="227">
        <v>57</v>
      </c>
      <c r="N111" s="227">
        <v>100</v>
      </c>
      <c r="O111" s="106" t="s">
        <v>54</v>
      </c>
      <c r="P111" s="106" t="s">
        <v>54</v>
      </c>
      <c r="Q111" s="45" t="s">
        <v>55</v>
      </c>
      <c r="R111" s="45" t="s">
        <v>55</v>
      </c>
      <c r="S111" s="45"/>
    </row>
    <row r="112" spans="1:19" ht="17.25" hidden="1" customHeight="1">
      <c r="A112" s="76" t="s">
        <v>715</v>
      </c>
      <c r="B112" s="228" t="s">
        <v>716</v>
      </c>
      <c r="C112" s="229" t="s">
        <v>699</v>
      </c>
      <c r="D112" s="229" t="s">
        <v>59</v>
      </c>
      <c r="E112" s="229" t="s">
        <v>717</v>
      </c>
      <c r="F112" s="229" t="s">
        <v>718</v>
      </c>
      <c r="G112" s="226" t="s">
        <v>75</v>
      </c>
      <c r="H112" s="229" t="s">
        <v>719</v>
      </c>
      <c r="I112" s="229" t="s">
        <v>720</v>
      </c>
      <c r="J112" s="229" t="s">
        <v>721</v>
      </c>
      <c r="K112" s="230">
        <v>100</v>
      </c>
      <c r="L112" s="230" t="s">
        <v>65</v>
      </c>
      <c r="M112" s="230">
        <v>50</v>
      </c>
      <c r="N112" s="230">
        <v>100</v>
      </c>
      <c r="O112" s="106" t="s">
        <v>54</v>
      </c>
      <c r="P112" s="106" t="s">
        <v>54</v>
      </c>
      <c r="Q112" s="45" t="s">
        <v>55</v>
      </c>
      <c r="R112" s="45" t="s">
        <v>55</v>
      </c>
      <c r="S112" s="45"/>
    </row>
    <row r="113" spans="1:19" ht="17.25" hidden="1" customHeight="1">
      <c r="A113" s="75" t="s">
        <v>723</v>
      </c>
      <c r="B113" s="97" t="s">
        <v>44</v>
      </c>
      <c r="C113" s="229" t="s">
        <v>699</v>
      </c>
      <c r="D113" s="229" t="s">
        <v>59</v>
      </c>
      <c r="E113" s="94" t="s">
        <v>700</v>
      </c>
      <c r="F113" s="94" t="s">
        <v>48</v>
      </c>
      <c r="G113" s="94" t="s">
        <v>75</v>
      </c>
      <c r="H113" s="95" t="s">
        <v>724</v>
      </c>
      <c r="I113" s="95" t="s">
        <v>725</v>
      </c>
      <c r="J113" s="95" t="s">
        <v>725</v>
      </c>
      <c r="K113" s="96">
        <v>6</v>
      </c>
      <c r="L113" s="96" t="s">
        <v>96</v>
      </c>
      <c r="M113" s="96">
        <v>3</v>
      </c>
      <c r="N113" s="96">
        <v>6</v>
      </c>
      <c r="O113" s="106" t="s">
        <v>54</v>
      </c>
      <c r="P113" s="106" t="s">
        <v>54</v>
      </c>
      <c r="Q113" s="45" t="s">
        <v>55</v>
      </c>
      <c r="R113" s="45" t="s">
        <v>55</v>
      </c>
      <c r="S113" s="45"/>
    </row>
    <row r="114" spans="1:19" ht="17.25" hidden="1" customHeight="1">
      <c r="A114" s="75" t="s">
        <v>727</v>
      </c>
      <c r="B114" s="88" t="s">
        <v>44</v>
      </c>
      <c r="C114" s="45" t="s">
        <v>728</v>
      </c>
      <c r="D114" s="45" t="s">
        <v>46</v>
      </c>
      <c r="E114" s="45" t="s">
        <v>729</v>
      </c>
      <c r="F114" s="45" t="s">
        <v>48</v>
      </c>
      <c r="G114" s="45" t="s">
        <v>115</v>
      </c>
      <c r="H114" s="45" t="s">
        <v>730</v>
      </c>
      <c r="I114" s="45" t="s">
        <v>731</v>
      </c>
      <c r="J114" s="45" t="s">
        <v>731</v>
      </c>
      <c r="K114" s="45">
        <v>1</v>
      </c>
      <c r="L114" s="45" t="s">
        <v>96</v>
      </c>
      <c r="M114" s="47">
        <v>0</v>
      </c>
      <c r="N114" s="45">
        <v>1</v>
      </c>
      <c r="O114" s="42" t="s">
        <v>54</v>
      </c>
      <c r="P114" s="42" t="s">
        <v>54</v>
      </c>
      <c r="Q114" s="47" t="s">
        <v>55</v>
      </c>
      <c r="R114" s="47" t="s">
        <v>55</v>
      </c>
      <c r="S114" s="47"/>
    </row>
    <row r="115" spans="1:19" ht="17.25" hidden="1" customHeight="1">
      <c r="A115" s="75" t="s">
        <v>732</v>
      </c>
      <c r="B115" s="88" t="s">
        <v>44</v>
      </c>
      <c r="C115" s="45" t="s">
        <v>728</v>
      </c>
      <c r="D115" s="45" t="s">
        <v>46</v>
      </c>
      <c r="E115" s="45" t="s">
        <v>729</v>
      </c>
      <c r="F115" s="45" t="s">
        <v>48</v>
      </c>
      <c r="G115" s="55" t="s">
        <v>200</v>
      </c>
      <c r="H115" s="45" t="s">
        <v>733</v>
      </c>
      <c r="I115" s="45" t="s">
        <v>734</v>
      </c>
      <c r="J115" s="45" t="s">
        <v>735</v>
      </c>
      <c r="K115" s="45">
        <v>100</v>
      </c>
      <c r="L115" s="45" t="s">
        <v>96</v>
      </c>
      <c r="M115" s="47">
        <v>0</v>
      </c>
      <c r="N115" s="45">
        <v>100</v>
      </c>
      <c r="O115" s="42"/>
      <c r="P115" s="42"/>
      <c r="Q115" s="47" t="s">
        <v>55</v>
      </c>
      <c r="R115" s="47" t="s">
        <v>55</v>
      </c>
      <c r="S115" s="47"/>
    </row>
    <row r="116" spans="1:19" ht="17.25" hidden="1" customHeight="1">
      <c r="A116" s="75" t="s">
        <v>736</v>
      </c>
      <c r="B116" s="88" t="s">
        <v>100</v>
      </c>
      <c r="C116" s="62" t="s">
        <v>426</v>
      </c>
      <c r="D116" s="98" t="s">
        <v>392</v>
      </c>
      <c r="E116" s="98" t="s">
        <v>393</v>
      </c>
      <c r="F116" s="98" t="s">
        <v>427</v>
      </c>
      <c r="G116" s="52" t="s">
        <v>737</v>
      </c>
      <c r="H116" s="52" t="s">
        <v>1089</v>
      </c>
      <c r="I116" s="52" t="s">
        <v>739</v>
      </c>
      <c r="J116" s="52" t="s">
        <v>1090</v>
      </c>
      <c r="K116" s="47">
        <v>1000</v>
      </c>
      <c r="L116" s="45" t="s">
        <v>96</v>
      </c>
      <c r="M116" s="47">
        <v>500</v>
      </c>
      <c r="N116" s="47">
        <v>1000</v>
      </c>
      <c r="O116" s="89"/>
      <c r="P116" s="89"/>
      <c r="Q116" s="52" t="s">
        <v>1022</v>
      </c>
      <c r="R116" s="99"/>
      <c r="S116" s="52"/>
    </row>
    <row r="117" spans="1:19" ht="17.25" hidden="1" customHeight="1">
      <c r="A117" s="75" t="s">
        <v>742</v>
      </c>
      <c r="B117" s="88" t="s">
        <v>100</v>
      </c>
      <c r="C117" s="62" t="s">
        <v>426</v>
      </c>
      <c r="D117" s="98" t="s">
        <v>392</v>
      </c>
      <c r="E117" s="98" t="s">
        <v>393</v>
      </c>
      <c r="F117" s="98" t="s">
        <v>427</v>
      </c>
      <c r="G117" s="52" t="s">
        <v>262</v>
      </c>
      <c r="H117" s="52" t="s">
        <v>743</v>
      </c>
      <c r="I117" s="52" t="s">
        <v>744</v>
      </c>
      <c r="J117" s="52" t="s">
        <v>745</v>
      </c>
      <c r="K117" s="47">
        <v>300</v>
      </c>
      <c r="L117" s="45" t="s">
        <v>96</v>
      </c>
      <c r="M117" s="89">
        <v>150</v>
      </c>
      <c r="N117" s="89">
        <v>300</v>
      </c>
      <c r="O117" s="89"/>
      <c r="P117" s="89"/>
      <c r="Q117" s="52" t="s">
        <v>1022</v>
      </c>
      <c r="R117" s="99"/>
      <c r="S117" s="52"/>
    </row>
    <row r="118" spans="1:19" ht="17.25" hidden="1" customHeight="1">
      <c r="A118" s="75" t="s">
        <v>747</v>
      </c>
      <c r="B118" s="88" t="s">
        <v>100</v>
      </c>
      <c r="C118" s="62" t="s">
        <v>426</v>
      </c>
      <c r="D118" s="98" t="s">
        <v>392</v>
      </c>
      <c r="E118" s="98" t="s">
        <v>393</v>
      </c>
      <c r="F118" s="98" t="s">
        <v>427</v>
      </c>
      <c r="G118" s="98" t="s">
        <v>155</v>
      </c>
      <c r="H118" s="121" t="s">
        <v>748</v>
      </c>
      <c r="I118" s="52" t="s">
        <v>749</v>
      </c>
      <c r="J118" s="52" t="s">
        <v>750</v>
      </c>
      <c r="K118" s="47">
        <v>132</v>
      </c>
      <c r="L118" s="45" t="s">
        <v>96</v>
      </c>
      <c r="M118" s="89">
        <v>0</v>
      </c>
      <c r="N118" s="89">
        <v>132</v>
      </c>
      <c r="O118" s="89"/>
      <c r="P118" s="89"/>
      <c r="Q118" s="52" t="s">
        <v>1091</v>
      </c>
      <c r="R118" s="99"/>
      <c r="S118" s="89"/>
    </row>
    <row r="119" spans="1:19" ht="17.25" hidden="1" customHeight="1">
      <c r="A119" s="75" t="s">
        <v>752</v>
      </c>
      <c r="B119" s="88" t="s">
        <v>100</v>
      </c>
      <c r="C119" s="43"/>
      <c r="D119" s="52" t="s">
        <v>392</v>
      </c>
      <c r="E119" s="52" t="s">
        <v>393</v>
      </c>
      <c r="F119" s="52" t="s">
        <v>48</v>
      </c>
      <c r="G119" s="45" t="s">
        <v>115</v>
      </c>
      <c r="H119" s="52" t="s">
        <v>753</v>
      </c>
      <c r="I119" s="52" t="s">
        <v>754</v>
      </c>
      <c r="J119" s="52" t="s">
        <v>755</v>
      </c>
      <c r="K119" s="89">
        <v>25</v>
      </c>
      <c r="L119" s="52" t="s">
        <v>96</v>
      </c>
      <c r="M119" s="89">
        <v>10</v>
      </c>
      <c r="N119" s="89">
        <v>15</v>
      </c>
      <c r="O119" s="89" t="s">
        <v>54</v>
      </c>
      <c r="P119" s="89" t="s">
        <v>54</v>
      </c>
      <c r="Q119" s="52" t="s">
        <v>547</v>
      </c>
      <c r="R119" s="43"/>
      <c r="S119" s="52"/>
    </row>
    <row r="120" spans="1:19" ht="17.25" hidden="1" customHeight="1">
      <c r="A120" s="75" t="s">
        <v>756</v>
      </c>
      <c r="B120" s="88" t="s">
        <v>100</v>
      </c>
      <c r="C120" s="43"/>
      <c r="D120" s="52" t="s">
        <v>392</v>
      </c>
      <c r="E120" s="52" t="s">
        <v>393</v>
      </c>
      <c r="F120" s="52" t="s">
        <v>48</v>
      </c>
      <c r="G120" s="45" t="s">
        <v>115</v>
      </c>
      <c r="H120" s="52" t="s">
        <v>1092</v>
      </c>
      <c r="I120" s="52" t="s">
        <v>758</v>
      </c>
      <c r="J120" s="52" t="s">
        <v>1093</v>
      </c>
      <c r="K120" s="89">
        <v>25</v>
      </c>
      <c r="L120" s="52" t="s">
        <v>96</v>
      </c>
      <c r="M120" s="89">
        <v>10</v>
      </c>
      <c r="N120" s="89">
        <v>15</v>
      </c>
      <c r="O120" s="89" t="s">
        <v>54</v>
      </c>
      <c r="P120" s="89" t="s">
        <v>54</v>
      </c>
      <c r="Q120" s="52" t="s">
        <v>547</v>
      </c>
      <c r="R120" s="43"/>
      <c r="S120" s="89"/>
    </row>
    <row r="121" spans="1:19" ht="17.25" hidden="1" customHeight="1">
      <c r="A121" s="75" t="s">
        <v>760</v>
      </c>
      <c r="B121" s="88" t="s">
        <v>100</v>
      </c>
      <c r="C121" s="43"/>
      <c r="D121" s="52" t="s">
        <v>392</v>
      </c>
      <c r="E121" s="52" t="s">
        <v>393</v>
      </c>
      <c r="F121" s="52" t="s">
        <v>48</v>
      </c>
      <c r="G121" s="45" t="s">
        <v>115</v>
      </c>
      <c r="H121" s="52" t="s">
        <v>1094</v>
      </c>
      <c r="I121" s="52" t="s">
        <v>762</v>
      </c>
      <c r="J121" s="52" t="s">
        <v>1095</v>
      </c>
      <c r="K121" s="89">
        <v>50</v>
      </c>
      <c r="L121" s="52" t="s">
        <v>53</v>
      </c>
      <c r="M121" s="89">
        <v>25</v>
      </c>
      <c r="N121" s="89">
        <v>50</v>
      </c>
      <c r="O121" s="89" t="s">
        <v>54</v>
      </c>
      <c r="P121" s="89" t="s">
        <v>54</v>
      </c>
      <c r="Q121" s="52" t="s">
        <v>547</v>
      </c>
      <c r="R121" s="43"/>
      <c r="S121" s="52"/>
    </row>
    <row r="122" spans="1:19" ht="17.25" customHeight="1">
      <c r="A122" s="75" t="s">
        <v>764</v>
      </c>
      <c r="B122" s="88" t="s">
        <v>334</v>
      </c>
      <c r="C122" s="53" t="s">
        <v>766</v>
      </c>
      <c r="D122" s="53" t="s">
        <v>305</v>
      </c>
      <c r="E122" s="53" t="s">
        <v>306</v>
      </c>
      <c r="F122" s="53" t="s">
        <v>767</v>
      </c>
      <c r="G122" s="53" t="s">
        <v>663</v>
      </c>
      <c r="H122" s="53" t="s">
        <v>768</v>
      </c>
      <c r="I122" s="53" t="s">
        <v>769</v>
      </c>
      <c r="J122" s="53" t="s">
        <v>770</v>
      </c>
      <c r="K122" s="125">
        <v>1</v>
      </c>
      <c r="L122" s="53" t="s">
        <v>119</v>
      </c>
      <c r="M122" s="53">
        <v>0</v>
      </c>
      <c r="N122" s="53">
        <v>0</v>
      </c>
      <c r="O122" s="125">
        <v>1</v>
      </c>
      <c r="P122" s="53">
        <v>0</v>
      </c>
      <c r="Q122" s="53" t="s">
        <v>997</v>
      </c>
      <c r="R122" s="126">
        <v>2000000000</v>
      </c>
      <c r="S122" s="51"/>
    </row>
    <row r="123" spans="1:19" ht="17.25" hidden="1" customHeight="1">
      <c r="A123" s="75" t="s">
        <v>772</v>
      </c>
      <c r="B123" s="100" t="s">
        <v>773</v>
      </c>
      <c r="C123" s="100" t="s">
        <v>774</v>
      </c>
      <c r="D123" s="100" t="s">
        <v>392</v>
      </c>
      <c r="E123" s="55" t="s">
        <v>393</v>
      </c>
      <c r="F123" s="55" t="s">
        <v>775</v>
      </c>
      <c r="G123" s="100" t="s">
        <v>776</v>
      </c>
      <c r="H123" s="100" t="s">
        <v>777</v>
      </c>
      <c r="I123" s="100" t="s">
        <v>778</v>
      </c>
      <c r="J123" s="100" t="s">
        <v>779</v>
      </c>
      <c r="K123" s="55">
        <v>114</v>
      </c>
      <c r="L123" s="55" t="s">
        <v>96</v>
      </c>
      <c r="M123" s="55"/>
      <c r="N123" s="55">
        <v>114</v>
      </c>
      <c r="O123" s="55"/>
      <c r="P123" s="55"/>
      <c r="Q123" s="100" t="s">
        <v>1096</v>
      </c>
      <c r="R123" s="118"/>
      <c r="S123" s="73" t="s">
        <v>1097</v>
      </c>
    </row>
    <row r="124" spans="1:19" ht="17.25" hidden="1" customHeight="1">
      <c r="A124" s="75" t="s">
        <v>781</v>
      </c>
      <c r="B124" s="100" t="s">
        <v>773</v>
      </c>
      <c r="C124" s="100" t="s">
        <v>774</v>
      </c>
      <c r="D124" s="100" t="s">
        <v>392</v>
      </c>
      <c r="E124" s="55" t="s">
        <v>393</v>
      </c>
      <c r="F124" s="55" t="s">
        <v>782</v>
      </c>
      <c r="G124" s="100" t="s">
        <v>663</v>
      </c>
      <c r="H124" s="52" t="s">
        <v>1098</v>
      </c>
      <c r="I124" s="52" t="s">
        <v>1099</v>
      </c>
      <c r="J124" s="52" t="s">
        <v>1100</v>
      </c>
      <c r="K124" s="45">
        <v>3500</v>
      </c>
      <c r="L124" s="55" t="s">
        <v>96</v>
      </c>
      <c r="M124" s="55">
        <v>1750</v>
      </c>
      <c r="N124" s="55">
        <v>3500</v>
      </c>
      <c r="O124" s="55"/>
      <c r="P124" s="55"/>
      <c r="Q124" s="66" t="s">
        <v>1101</v>
      </c>
      <c r="R124" s="118"/>
      <c r="S124" s="42"/>
    </row>
    <row r="125" spans="1:19" ht="17.25" hidden="1" customHeight="1">
      <c r="A125" s="75" t="s">
        <v>787</v>
      </c>
      <c r="B125" s="100" t="s">
        <v>773</v>
      </c>
      <c r="C125" s="100" t="s">
        <v>774</v>
      </c>
      <c r="D125" s="100" t="s">
        <v>392</v>
      </c>
      <c r="E125" s="55" t="s">
        <v>393</v>
      </c>
      <c r="F125" s="55" t="s">
        <v>782</v>
      </c>
      <c r="G125" s="45" t="s">
        <v>115</v>
      </c>
      <c r="H125" s="100" t="s">
        <v>788</v>
      </c>
      <c r="I125" s="100" t="s">
        <v>789</v>
      </c>
      <c r="J125" s="100" t="s">
        <v>790</v>
      </c>
      <c r="K125" s="55">
        <v>2</v>
      </c>
      <c r="L125" s="55" t="s">
        <v>96</v>
      </c>
      <c r="M125" s="55">
        <v>1</v>
      </c>
      <c r="N125" s="55">
        <v>2</v>
      </c>
      <c r="O125" s="55"/>
      <c r="P125" s="55"/>
      <c r="Q125" s="66"/>
      <c r="R125" s="119"/>
      <c r="S125" s="42"/>
    </row>
    <row r="126" spans="1:19" ht="17.25" hidden="1" customHeight="1">
      <c r="A126" s="75" t="s">
        <v>792</v>
      </c>
      <c r="B126" s="100" t="s">
        <v>773</v>
      </c>
      <c r="C126" s="100" t="s">
        <v>774</v>
      </c>
      <c r="D126" s="100" t="s">
        <v>392</v>
      </c>
      <c r="E126" s="55" t="s">
        <v>393</v>
      </c>
      <c r="F126" s="55" t="s">
        <v>782</v>
      </c>
      <c r="G126" s="100" t="s">
        <v>793</v>
      </c>
      <c r="H126" s="100" t="s">
        <v>794</v>
      </c>
      <c r="I126" s="100" t="s">
        <v>795</v>
      </c>
      <c r="J126" s="100" t="s">
        <v>796</v>
      </c>
      <c r="K126" s="55">
        <v>1600</v>
      </c>
      <c r="L126" s="55" t="s">
        <v>96</v>
      </c>
      <c r="M126" s="55">
        <v>800</v>
      </c>
      <c r="N126" s="55">
        <v>1600</v>
      </c>
      <c r="O126" s="55"/>
      <c r="P126" s="55"/>
      <c r="Q126" s="66" t="s">
        <v>1102</v>
      </c>
      <c r="R126" s="120"/>
      <c r="S126" s="42"/>
    </row>
    <row r="127" spans="1:19" ht="54.75" customHeight="1">
      <c r="A127" s="32" t="s">
        <v>688</v>
      </c>
      <c r="B127" s="87" t="s">
        <v>100</v>
      </c>
      <c r="C127" s="59" t="s">
        <v>819</v>
      </c>
      <c r="D127" s="83" t="s">
        <v>305</v>
      </c>
      <c r="E127" s="83" t="s">
        <v>306</v>
      </c>
      <c r="F127" s="83" t="s">
        <v>820</v>
      </c>
      <c r="G127" s="83" t="s">
        <v>115</v>
      </c>
      <c r="H127" s="83" t="s">
        <v>821</v>
      </c>
      <c r="I127" s="83" t="s">
        <v>1103</v>
      </c>
      <c r="J127" s="83" t="s">
        <v>823</v>
      </c>
      <c r="K127" s="69">
        <v>100</v>
      </c>
      <c r="L127" s="83" t="s">
        <v>65</v>
      </c>
      <c r="M127" s="70">
        <v>0</v>
      </c>
      <c r="N127" s="70">
        <v>100</v>
      </c>
      <c r="O127" s="70"/>
      <c r="P127" s="70"/>
      <c r="Q127" s="84" t="s">
        <v>1104</v>
      </c>
      <c r="R127" s="71">
        <v>1135980758</v>
      </c>
      <c r="S127" s="57"/>
    </row>
    <row r="128" spans="1:19" ht="54.75" customHeight="1">
      <c r="A128" s="32" t="s">
        <v>727</v>
      </c>
      <c r="B128" s="87" t="s">
        <v>100</v>
      </c>
      <c r="C128" s="59" t="s">
        <v>819</v>
      </c>
      <c r="D128" s="83" t="s">
        <v>305</v>
      </c>
      <c r="E128" s="83" t="s">
        <v>306</v>
      </c>
      <c r="F128" s="83" t="s">
        <v>1105</v>
      </c>
      <c r="G128" s="83" t="s">
        <v>115</v>
      </c>
      <c r="H128" s="83" t="s">
        <v>1106</v>
      </c>
      <c r="I128" s="83" t="s">
        <v>826</v>
      </c>
      <c r="J128" s="83" t="s">
        <v>1107</v>
      </c>
      <c r="K128" s="69">
        <v>100</v>
      </c>
      <c r="L128" s="83" t="s">
        <v>65</v>
      </c>
      <c r="M128" s="72">
        <v>0.6</v>
      </c>
      <c r="N128" s="72">
        <v>0.4</v>
      </c>
      <c r="O128" s="70"/>
      <c r="P128" s="70"/>
      <c r="Q128" s="84" t="s">
        <v>1104</v>
      </c>
      <c r="R128" s="71">
        <v>1050269240</v>
      </c>
      <c r="S128" s="73"/>
    </row>
    <row r="129" spans="1:19" ht="54.75" customHeight="1">
      <c r="A129" s="32" t="s">
        <v>481</v>
      </c>
      <c r="B129" s="87" t="s">
        <v>100</v>
      </c>
      <c r="C129" s="59" t="s">
        <v>829</v>
      </c>
      <c r="D129" s="83" t="s">
        <v>305</v>
      </c>
      <c r="E129" s="83" t="s">
        <v>306</v>
      </c>
      <c r="F129" s="83" t="s">
        <v>1105</v>
      </c>
      <c r="G129" s="83" t="s">
        <v>830</v>
      </c>
      <c r="H129" s="83" t="s">
        <v>1108</v>
      </c>
      <c r="I129" s="83" t="s">
        <v>1109</v>
      </c>
      <c r="J129" s="85" t="s">
        <v>1110</v>
      </c>
      <c r="K129" s="86">
        <v>19</v>
      </c>
      <c r="L129" s="83" t="s">
        <v>96</v>
      </c>
      <c r="M129" s="70">
        <v>0</v>
      </c>
      <c r="N129" s="70">
        <v>19</v>
      </c>
      <c r="O129" s="70"/>
      <c r="P129" s="70"/>
      <c r="Q129" s="84" t="s">
        <v>1104</v>
      </c>
      <c r="R129" s="71">
        <v>6614550002</v>
      </c>
      <c r="S129" s="73" t="s">
        <v>1111</v>
      </c>
    </row>
    <row r="130" spans="1:19" ht="54.75" customHeight="1">
      <c r="A130" s="32" t="s">
        <v>736</v>
      </c>
      <c r="B130" s="87" t="s">
        <v>100</v>
      </c>
      <c r="C130" s="59" t="s">
        <v>819</v>
      </c>
      <c r="D130" s="83" t="s">
        <v>305</v>
      </c>
      <c r="E130" s="83" t="s">
        <v>306</v>
      </c>
      <c r="F130" s="83" t="s">
        <v>820</v>
      </c>
      <c r="G130" s="83" t="s">
        <v>830</v>
      </c>
      <c r="H130" s="83" t="s">
        <v>1112</v>
      </c>
      <c r="I130" s="83" t="s">
        <v>1113</v>
      </c>
      <c r="J130" s="83" t="s">
        <v>837</v>
      </c>
      <c r="K130" s="69">
        <v>100</v>
      </c>
      <c r="L130" s="83" t="s">
        <v>65</v>
      </c>
      <c r="M130" s="70">
        <v>0</v>
      </c>
      <c r="N130" s="70">
        <v>100</v>
      </c>
      <c r="O130" s="70"/>
      <c r="P130" s="70"/>
      <c r="Q130" s="84" t="s">
        <v>1055</v>
      </c>
      <c r="R130" s="71">
        <v>19120785933.940002</v>
      </c>
      <c r="S130" s="73" t="s">
        <v>1114</v>
      </c>
    </row>
    <row r="131" spans="1:19" ht="54.75" customHeight="1">
      <c r="A131" s="32" t="s">
        <v>1115</v>
      </c>
      <c r="B131" s="87" t="s">
        <v>100</v>
      </c>
      <c r="C131" s="59" t="s">
        <v>819</v>
      </c>
      <c r="D131" s="83" t="s">
        <v>305</v>
      </c>
      <c r="E131" s="83" t="s">
        <v>306</v>
      </c>
      <c r="F131" s="83" t="s">
        <v>820</v>
      </c>
      <c r="G131" s="83" t="s">
        <v>830</v>
      </c>
      <c r="H131" s="83" t="s">
        <v>1116</v>
      </c>
      <c r="I131" s="83" t="s">
        <v>1117</v>
      </c>
      <c r="J131" s="83" t="s">
        <v>1118</v>
      </c>
      <c r="K131" s="69">
        <v>100</v>
      </c>
      <c r="L131" s="83" t="s">
        <v>65</v>
      </c>
      <c r="M131" s="74">
        <v>0.3</v>
      </c>
      <c r="N131" s="74">
        <v>0.7</v>
      </c>
      <c r="O131" s="70"/>
      <c r="P131" s="70"/>
      <c r="Q131" s="84" t="s">
        <v>997</v>
      </c>
      <c r="R131" s="71">
        <v>2267703131.3400002</v>
      </c>
      <c r="S131" s="73" t="s">
        <v>1119</v>
      </c>
    </row>
    <row r="132" spans="1:19" ht="17.25" customHeight="1">
      <c r="A132" s="70" t="s">
        <v>806</v>
      </c>
      <c r="B132" s="59" t="s">
        <v>334</v>
      </c>
      <c r="C132" s="59" t="s">
        <v>801</v>
      </c>
      <c r="D132" s="59" t="s">
        <v>305</v>
      </c>
      <c r="E132" s="59" t="s">
        <v>306</v>
      </c>
      <c r="F132" s="59" t="s">
        <v>802</v>
      </c>
      <c r="G132" s="159" t="s">
        <v>337</v>
      </c>
      <c r="H132" s="156" t="s">
        <v>807</v>
      </c>
      <c r="I132" s="156" t="s">
        <v>808</v>
      </c>
      <c r="J132" s="157" t="s">
        <v>809</v>
      </c>
      <c r="K132" s="164">
        <f>M132+N132+O132+P132</f>
        <v>8</v>
      </c>
      <c r="L132" s="165" t="s">
        <v>96</v>
      </c>
      <c r="M132" s="159">
        <v>3</v>
      </c>
      <c r="N132" s="159">
        <v>5</v>
      </c>
      <c r="O132" s="159">
        <v>0</v>
      </c>
      <c r="P132" s="159">
        <v>0</v>
      </c>
      <c r="Q132" s="159" t="s">
        <v>1120</v>
      </c>
      <c r="R132" s="166">
        <f>78438140641+7676602827</f>
        <v>86114743468</v>
      </c>
      <c r="S132" s="163"/>
    </row>
    <row r="133" spans="1:19" ht="17.25" customHeight="1">
      <c r="A133" s="70" t="s">
        <v>814</v>
      </c>
      <c r="B133" s="59" t="s">
        <v>334</v>
      </c>
      <c r="C133" s="59" t="s">
        <v>801</v>
      </c>
      <c r="D133" s="59" t="s">
        <v>305</v>
      </c>
      <c r="E133" s="59" t="s">
        <v>306</v>
      </c>
      <c r="F133" s="59" t="s">
        <v>802</v>
      </c>
      <c r="G133" s="130" t="s">
        <v>337</v>
      </c>
      <c r="H133" s="128" t="s">
        <v>815</v>
      </c>
      <c r="I133" s="128" t="s">
        <v>1121</v>
      </c>
      <c r="J133" s="128" t="s">
        <v>1122</v>
      </c>
      <c r="K133" s="134">
        <f t="shared" ref="K133:K134" si="0">M133+N133+O133+P133</f>
        <v>5</v>
      </c>
      <c r="L133" s="135" t="s">
        <v>96</v>
      </c>
      <c r="M133" s="130">
        <v>2</v>
      </c>
      <c r="N133" s="130">
        <v>3</v>
      </c>
      <c r="O133" s="130">
        <v>0</v>
      </c>
      <c r="P133" s="130">
        <v>0</v>
      </c>
      <c r="Q133" s="130" t="s">
        <v>1120</v>
      </c>
      <c r="R133" s="136">
        <v>12746982832</v>
      </c>
      <c r="S133" s="90"/>
    </row>
    <row r="134" spans="1:19" ht="17.25" customHeight="1">
      <c r="A134" s="70" t="s">
        <v>844</v>
      </c>
      <c r="B134" s="59" t="s">
        <v>334</v>
      </c>
      <c r="C134" s="59" t="s">
        <v>801</v>
      </c>
      <c r="D134" s="59" t="s">
        <v>305</v>
      </c>
      <c r="E134" s="59" t="s">
        <v>306</v>
      </c>
      <c r="F134" s="59" t="s">
        <v>802</v>
      </c>
      <c r="G134" s="141" t="s">
        <v>337</v>
      </c>
      <c r="H134" s="138" t="s">
        <v>845</v>
      </c>
      <c r="I134" s="138" t="s">
        <v>1123</v>
      </c>
      <c r="J134" s="138" t="s">
        <v>847</v>
      </c>
      <c r="K134" s="145">
        <f t="shared" si="0"/>
        <v>1</v>
      </c>
      <c r="L134" s="146" t="s">
        <v>96</v>
      </c>
      <c r="M134" s="141">
        <v>0</v>
      </c>
      <c r="N134" s="141">
        <v>1</v>
      </c>
      <c r="O134" s="141">
        <v>0</v>
      </c>
      <c r="P134" s="141">
        <v>0</v>
      </c>
      <c r="Q134" s="141" t="s">
        <v>1120</v>
      </c>
      <c r="R134" s="147">
        <v>642873700</v>
      </c>
      <c r="S134" s="90"/>
    </row>
    <row r="135" spans="1:19" ht="17.25" customHeight="1">
      <c r="A135" s="70" t="s">
        <v>798</v>
      </c>
      <c r="B135" s="59" t="s">
        <v>334</v>
      </c>
      <c r="C135" s="59" t="s">
        <v>801</v>
      </c>
      <c r="D135" s="59" t="s">
        <v>305</v>
      </c>
      <c r="E135" s="59" t="s">
        <v>306</v>
      </c>
      <c r="F135" s="59" t="s">
        <v>802</v>
      </c>
      <c r="G135" s="83" t="s">
        <v>115</v>
      </c>
      <c r="H135" s="231" t="s">
        <v>803</v>
      </c>
      <c r="I135" s="231" t="s">
        <v>804</v>
      </c>
      <c r="J135" s="231" t="s">
        <v>805</v>
      </c>
      <c r="K135" s="31">
        <f>M135+N135+O135+P135</f>
        <v>11</v>
      </c>
      <c r="L135" s="30" t="s">
        <v>96</v>
      </c>
      <c r="M135" s="148"/>
      <c r="N135" s="148">
        <v>11</v>
      </c>
      <c r="O135" s="148">
        <v>0</v>
      </c>
      <c r="P135" s="148">
        <v>0</v>
      </c>
      <c r="Q135" s="148" t="s">
        <v>1055</v>
      </c>
      <c r="R135" s="113">
        <v>1300000000</v>
      </c>
      <c r="S135" s="90"/>
    </row>
    <row r="136" spans="1:19" ht="17.25" customHeight="1">
      <c r="A136" s="70" t="s">
        <v>810</v>
      </c>
      <c r="B136" s="59" t="s">
        <v>334</v>
      </c>
      <c r="C136" s="59" t="s">
        <v>801</v>
      </c>
      <c r="D136" s="59" t="s">
        <v>305</v>
      </c>
      <c r="E136" s="59" t="s">
        <v>306</v>
      </c>
      <c r="F136" s="59" t="s">
        <v>802</v>
      </c>
      <c r="G136" s="167" t="s">
        <v>337</v>
      </c>
      <c r="H136" s="168" t="s">
        <v>1124</v>
      </c>
      <c r="I136" s="169" t="s">
        <v>812</v>
      </c>
      <c r="J136" s="169" t="s">
        <v>813</v>
      </c>
      <c r="K136" s="170">
        <v>5</v>
      </c>
      <c r="L136" s="171" t="s">
        <v>96</v>
      </c>
      <c r="M136" s="167">
        <v>2</v>
      </c>
      <c r="N136" s="167">
        <v>5</v>
      </c>
      <c r="O136" s="167">
        <v>0</v>
      </c>
      <c r="P136" s="167">
        <v>0</v>
      </c>
      <c r="Q136" s="167" t="s">
        <v>1055</v>
      </c>
      <c r="R136" s="172">
        <v>8780197108</v>
      </c>
      <c r="S136" s="173"/>
    </row>
    <row r="137" spans="1:19" ht="17.25" customHeight="1">
      <c r="A137" s="114" t="s">
        <v>806</v>
      </c>
      <c r="B137" s="115" t="s">
        <v>334</v>
      </c>
      <c r="C137" s="115" t="s">
        <v>801</v>
      </c>
      <c r="D137" s="115" t="s">
        <v>305</v>
      </c>
      <c r="E137" s="115" t="s">
        <v>306</v>
      </c>
      <c r="F137" s="115" t="s">
        <v>1125</v>
      </c>
      <c r="G137" s="155" t="s">
        <v>337</v>
      </c>
      <c r="H137" s="156" t="s">
        <v>807</v>
      </c>
      <c r="I137" s="156" t="s">
        <v>808</v>
      </c>
      <c r="J137" s="157" t="s">
        <v>809</v>
      </c>
      <c r="K137" s="158">
        <v>12</v>
      </c>
      <c r="L137" s="155" t="s">
        <v>96</v>
      </c>
      <c r="M137" s="159">
        <v>5</v>
      </c>
      <c r="N137" s="159">
        <v>12</v>
      </c>
      <c r="O137" s="160"/>
      <c r="P137" s="161"/>
      <c r="Q137" s="159" t="s">
        <v>1055</v>
      </c>
      <c r="R137" s="162">
        <f>266850584956+7349449666.38</f>
        <v>274200034622.38</v>
      </c>
      <c r="S137" s="163"/>
    </row>
    <row r="138" spans="1:19" ht="17.25" customHeight="1">
      <c r="A138" s="114" t="s">
        <v>814</v>
      </c>
      <c r="B138" s="115" t="s">
        <v>334</v>
      </c>
      <c r="C138" s="115" t="s">
        <v>853</v>
      </c>
      <c r="D138" s="115" t="s">
        <v>305</v>
      </c>
      <c r="E138" s="115" t="s">
        <v>306</v>
      </c>
      <c r="F138" s="115" t="s">
        <v>802</v>
      </c>
      <c r="G138" s="127" t="s">
        <v>1126</v>
      </c>
      <c r="H138" s="128" t="s">
        <v>815</v>
      </c>
      <c r="I138" s="128" t="s">
        <v>1121</v>
      </c>
      <c r="J138" s="128" t="s">
        <v>1122</v>
      </c>
      <c r="K138" s="129">
        <v>22</v>
      </c>
      <c r="L138" s="127" t="s">
        <v>96</v>
      </c>
      <c r="M138" s="130">
        <v>12</v>
      </c>
      <c r="N138" s="130">
        <v>22</v>
      </c>
      <c r="O138" s="131"/>
      <c r="P138" s="132"/>
      <c r="Q138" s="130" t="s">
        <v>1055</v>
      </c>
      <c r="R138" s="133">
        <v>92021114187</v>
      </c>
      <c r="S138" s="123" t="s">
        <v>1127</v>
      </c>
    </row>
    <row r="139" spans="1:19" ht="17.25" customHeight="1">
      <c r="A139" s="116" t="s">
        <v>844</v>
      </c>
      <c r="B139" s="117" t="s">
        <v>334</v>
      </c>
      <c r="C139" s="117" t="s">
        <v>853</v>
      </c>
      <c r="D139" s="117" t="s">
        <v>305</v>
      </c>
      <c r="E139" s="117" t="s">
        <v>306</v>
      </c>
      <c r="F139" s="117" t="s">
        <v>802</v>
      </c>
      <c r="G139" s="137" t="s">
        <v>1126</v>
      </c>
      <c r="H139" s="138" t="s">
        <v>845</v>
      </c>
      <c r="I139" s="138" t="s">
        <v>846</v>
      </c>
      <c r="J139" s="138" t="s">
        <v>847</v>
      </c>
      <c r="K139" s="139">
        <v>4</v>
      </c>
      <c r="L139" s="137" t="s">
        <v>96</v>
      </c>
      <c r="M139" s="140"/>
      <c r="N139" s="141">
        <v>4</v>
      </c>
      <c r="O139" s="142"/>
      <c r="P139" s="143"/>
      <c r="Q139" s="141" t="s">
        <v>1055</v>
      </c>
      <c r="R139" s="144">
        <v>2324000000</v>
      </c>
      <c r="S139" s="123" t="s">
        <v>1128</v>
      </c>
    </row>
    <row r="140" spans="1:19" ht="17.25" customHeight="1">
      <c r="A140" s="116" t="s">
        <v>848</v>
      </c>
      <c r="B140" s="59" t="s">
        <v>334</v>
      </c>
      <c r="C140" s="59" t="s">
        <v>801</v>
      </c>
      <c r="D140" s="59" t="s">
        <v>305</v>
      </c>
      <c r="E140" s="59" t="s">
        <v>306</v>
      </c>
      <c r="F140" s="59" t="s">
        <v>802</v>
      </c>
      <c r="G140" s="167" t="s">
        <v>337</v>
      </c>
      <c r="H140" s="168" t="s">
        <v>849</v>
      </c>
      <c r="I140" s="168" t="s">
        <v>850</v>
      </c>
      <c r="J140" s="168" t="s">
        <v>851</v>
      </c>
      <c r="K140" s="170">
        <v>33</v>
      </c>
      <c r="L140" s="171" t="s">
        <v>96</v>
      </c>
      <c r="M140" s="167">
        <v>18</v>
      </c>
      <c r="N140" s="167">
        <v>33</v>
      </c>
      <c r="O140" s="167">
        <v>0</v>
      </c>
      <c r="P140" s="167">
        <v>0</v>
      </c>
      <c r="Q140" s="167" t="s">
        <v>1129</v>
      </c>
      <c r="R140" s="172">
        <v>2868400000</v>
      </c>
      <c r="S140" s="174" t="s">
        <v>1130</v>
      </c>
    </row>
    <row r="141" spans="1:19" ht="17.25" customHeight="1">
      <c r="A141" s="114" t="s">
        <v>814</v>
      </c>
      <c r="B141" s="115" t="s">
        <v>334</v>
      </c>
      <c r="C141" s="115" t="s">
        <v>853</v>
      </c>
      <c r="D141" s="115" t="s">
        <v>305</v>
      </c>
      <c r="E141" s="115" t="s">
        <v>306</v>
      </c>
      <c r="F141" s="115" t="s">
        <v>802</v>
      </c>
      <c r="G141" s="175" t="s">
        <v>1126</v>
      </c>
      <c r="H141" s="128" t="s">
        <v>815</v>
      </c>
      <c r="I141" s="128" t="s">
        <v>1121</v>
      </c>
      <c r="J141" s="128" t="s">
        <v>1122</v>
      </c>
      <c r="K141" s="129">
        <v>5</v>
      </c>
      <c r="L141" s="176" t="s">
        <v>96</v>
      </c>
      <c r="M141" s="130">
        <v>4</v>
      </c>
      <c r="N141" s="130">
        <v>5</v>
      </c>
      <c r="O141" s="177"/>
      <c r="P141" s="178"/>
      <c r="Q141" s="179" t="s">
        <v>1129</v>
      </c>
      <c r="R141" s="133">
        <v>11562932779</v>
      </c>
      <c r="S141" s="180"/>
    </row>
    <row r="142" spans="1:19" ht="17.25" customHeight="1">
      <c r="A142" s="116" t="s">
        <v>844</v>
      </c>
      <c r="B142" s="117" t="s">
        <v>334</v>
      </c>
      <c r="C142" s="117" t="s">
        <v>853</v>
      </c>
      <c r="D142" s="117" t="s">
        <v>305</v>
      </c>
      <c r="E142" s="117" t="s">
        <v>306</v>
      </c>
      <c r="F142" s="117" t="s">
        <v>802</v>
      </c>
      <c r="G142" s="144" t="s">
        <v>1126</v>
      </c>
      <c r="H142" s="138" t="s">
        <v>845</v>
      </c>
      <c r="I142" s="144" t="s">
        <v>1131</v>
      </c>
      <c r="J142" s="144" t="s">
        <v>1132</v>
      </c>
      <c r="K142" s="139">
        <f>M142+N142+O142+P142</f>
        <v>4</v>
      </c>
      <c r="L142" s="137" t="s">
        <v>96</v>
      </c>
      <c r="M142" s="140"/>
      <c r="N142" s="141">
        <v>4</v>
      </c>
      <c r="O142" s="144"/>
      <c r="P142" s="144"/>
      <c r="Q142" s="144" t="s">
        <v>1129</v>
      </c>
      <c r="R142" s="144">
        <v>8775781960</v>
      </c>
      <c r="S142" s="123" t="s">
        <v>1133</v>
      </c>
    </row>
    <row r="143" spans="1:19" ht="17.25" customHeight="1">
      <c r="A143" s="116">
        <v>1</v>
      </c>
      <c r="B143" s="117" t="s">
        <v>334</v>
      </c>
      <c r="C143" s="117" t="s">
        <v>853</v>
      </c>
      <c r="D143" s="117" t="s">
        <v>305</v>
      </c>
      <c r="E143" s="117" t="s">
        <v>306</v>
      </c>
      <c r="F143" s="117" t="s">
        <v>802</v>
      </c>
      <c r="G143" s="152" t="s">
        <v>1126</v>
      </c>
      <c r="H143" s="149" t="s">
        <v>854</v>
      </c>
      <c r="I143" s="149" t="s">
        <v>855</v>
      </c>
      <c r="J143" s="149" t="s">
        <v>856</v>
      </c>
      <c r="K143" s="150">
        <f>M143+N143+O143+P143</f>
        <v>30</v>
      </c>
      <c r="L143" s="152" t="s">
        <v>96</v>
      </c>
      <c r="M143" s="153"/>
      <c r="N143" s="153">
        <v>30</v>
      </c>
      <c r="O143" s="153"/>
      <c r="P143" s="153"/>
      <c r="Q143" s="151" t="s">
        <v>1129</v>
      </c>
      <c r="R143" s="154">
        <v>90792885261.309998</v>
      </c>
      <c r="S143" s="90"/>
    </row>
  </sheetData>
  <autoFilter ref="A1:S143" xr:uid="{7964FDD7-3EB8-4B7E-A45B-7982794C4411}">
    <filterColumn colId="3">
      <filters>
        <filter val="Viceministerio para las Poblaciones y Territorios excluidos y la Superación de la Pobreza"/>
      </filters>
    </filterColumn>
    <filterColumn colId="12" showButton="0"/>
    <filterColumn colId="13" showButton="0"/>
    <filterColumn colId="14" showButton="0"/>
  </autoFilter>
  <mergeCells count="15">
    <mergeCell ref="F1:F2"/>
    <mergeCell ref="A1:A2"/>
    <mergeCell ref="B1:B2"/>
    <mergeCell ref="C1:C2"/>
    <mergeCell ref="D1:D2"/>
    <mergeCell ref="E1:E2"/>
    <mergeCell ref="M1:P1"/>
    <mergeCell ref="Q1:Q2"/>
    <mergeCell ref="R1:R2"/>
    <mergeCell ref="G1:G2"/>
    <mergeCell ref="H1:H2"/>
    <mergeCell ref="I1:I2"/>
    <mergeCell ref="J1:J2"/>
    <mergeCell ref="K1:K2"/>
    <mergeCell ref="L1:L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87C1-3651-4C12-BF86-944297D40DBD}">
  <sheetPr filterMode="1"/>
  <dimension ref="A1:T19"/>
  <sheetViews>
    <sheetView topLeftCell="E4" workbookViewId="0">
      <selection activeCell="J7" sqref="J7"/>
    </sheetView>
  </sheetViews>
  <sheetFormatPr baseColWidth="10" defaultColWidth="11.42578125" defaultRowHeight="15"/>
  <cols>
    <col min="2" max="2" width="32.7109375" customWidth="1"/>
    <col min="3" max="3" width="24.7109375" customWidth="1"/>
    <col min="5" max="5" width="15.28515625" customWidth="1"/>
    <col min="8" max="8" width="32.140625" style="224" customWidth="1"/>
    <col min="9" max="9" width="22.85546875" customWidth="1"/>
    <col min="10" max="10" width="38.7109375" customWidth="1"/>
    <col min="17" max="17" width="25.7109375" customWidth="1"/>
    <col min="18" max="18" width="22.140625" style="185" customWidth="1"/>
    <col min="19" max="19" width="50" customWidth="1"/>
    <col min="20" max="20" width="39.140625" customWidth="1"/>
  </cols>
  <sheetData>
    <row r="1" spans="1:20" ht="17.25" customHeight="1">
      <c r="A1" s="361" t="s">
        <v>14</v>
      </c>
      <c r="B1" s="361" t="s">
        <v>17</v>
      </c>
      <c r="C1" s="361" t="s">
        <v>18</v>
      </c>
      <c r="D1" s="361" t="s">
        <v>19</v>
      </c>
      <c r="E1" s="361" t="s">
        <v>20</v>
      </c>
      <c r="F1" s="361" t="s">
        <v>21</v>
      </c>
      <c r="G1" s="361" t="s">
        <v>22</v>
      </c>
      <c r="H1" s="361" t="s">
        <v>23</v>
      </c>
      <c r="I1" s="361" t="s">
        <v>24</v>
      </c>
      <c r="J1" s="361" t="s">
        <v>25</v>
      </c>
      <c r="K1" s="361" t="s">
        <v>26</v>
      </c>
      <c r="L1" s="361" t="s">
        <v>27</v>
      </c>
      <c r="M1" s="357" t="s">
        <v>28</v>
      </c>
      <c r="N1" s="358"/>
      <c r="O1" s="358"/>
      <c r="P1" s="359"/>
      <c r="Q1" s="360" t="s">
        <v>29</v>
      </c>
      <c r="R1" s="319" t="s">
        <v>30</v>
      </c>
      <c r="S1" s="50"/>
    </row>
    <row r="2" spans="1:20" ht="17.25" hidden="1" customHeight="1">
      <c r="A2" s="361"/>
      <c r="B2" s="361"/>
      <c r="C2" s="361"/>
      <c r="D2" s="361"/>
      <c r="E2" s="361"/>
      <c r="F2" s="361"/>
      <c r="G2" s="361"/>
      <c r="H2" s="361"/>
      <c r="I2" s="361"/>
      <c r="J2" s="361"/>
      <c r="K2" s="361"/>
      <c r="L2" s="361"/>
      <c r="M2" s="28" t="s">
        <v>35</v>
      </c>
      <c r="N2" s="28" t="s">
        <v>36</v>
      </c>
      <c r="O2" s="39" t="s">
        <v>37</v>
      </c>
      <c r="P2" s="39" t="s">
        <v>38</v>
      </c>
      <c r="Q2" s="360"/>
      <c r="R2" s="360"/>
      <c r="S2" s="50"/>
    </row>
    <row r="3" spans="1:20" ht="81.75" customHeight="1">
      <c r="A3" s="29"/>
      <c r="B3" s="87" t="s">
        <v>100</v>
      </c>
      <c r="C3" s="59" t="s">
        <v>819</v>
      </c>
      <c r="D3" s="83" t="s">
        <v>305</v>
      </c>
      <c r="E3" s="83" t="s">
        <v>306</v>
      </c>
      <c r="F3" s="83" t="s">
        <v>820</v>
      </c>
      <c r="G3" s="83" t="s">
        <v>115</v>
      </c>
      <c r="H3" s="222" t="s">
        <v>821</v>
      </c>
      <c r="I3" s="83" t="s">
        <v>1103</v>
      </c>
      <c r="J3" s="83" t="s">
        <v>823</v>
      </c>
      <c r="K3" s="69">
        <v>100</v>
      </c>
      <c r="L3" s="83" t="s">
        <v>65</v>
      </c>
      <c r="M3" s="70">
        <v>0</v>
      </c>
      <c r="N3" s="70">
        <v>100</v>
      </c>
      <c r="O3" s="70"/>
      <c r="P3" s="70"/>
      <c r="Q3" s="84" t="s">
        <v>1104</v>
      </c>
      <c r="R3" s="184">
        <v>1135980758</v>
      </c>
      <c r="S3" s="57"/>
    </row>
    <row r="4" spans="1:20" ht="73.5" customHeight="1">
      <c r="A4" s="29"/>
      <c r="B4" s="87" t="s">
        <v>100</v>
      </c>
      <c r="C4" s="59" t="s">
        <v>819</v>
      </c>
      <c r="D4" s="83" t="s">
        <v>305</v>
      </c>
      <c r="E4" s="83" t="s">
        <v>306</v>
      </c>
      <c r="F4" s="83" t="s">
        <v>1105</v>
      </c>
      <c r="G4" s="83" t="s">
        <v>115</v>
      </c>
      <c r="H4" s="222" t="s">
        <v>1106</v>
      </c>
      <c r="I4" s="83" t="s">
        <v>826</v>
      </c>
      <c r="J4" s="83" t="s">
        <v>1107</v>
      </c>
      <c r="K4" s="69">
        <v>100</v>
      </c>
      <c r="L4" s="83" t="s">
        <v>65</v>
      </c>
      <c r="M4" s="72">
        <v>0.6</v>
      </c>
      <c r="N4" s="72">
        <v>0.4</v>
      </c>
      <c r="O4" s="70"/>
      <c r="P4" s="70"/>
      <c r="Q4" s="84" t="s">
        <v>1104</v>
      </c>
      <c r="R4" s="184">
        <v>1050269240</v>
      </c>
      <c r="S4" s="73"/>
    </row>
    <row r="5" spans="1:20" ht="81.75" customHeight="1">
      <c r="A5" s="29"/>
      <c r="B5" s="87" t="s">
        <v>100</v>
      </c>
      <c r="C5" s="59" t="s">
        <v>829</v>
      </c>
      <c r="D5" s="83" t="s">
        <v>305</v>
      </c>
      <c r="E5" s="83" t="s">
        <v>306</v>
      </c>
      <c r="F5" s="83" t="s">
        <v>1105</v>
      </c>
      <c r="G5" s="83" t="s">
        <v>830</v>
      </c>
      <c r="H5" s="222" t="s">
        <v>1108</v>
      </c>
      <c r="I5" s="83" t="s">
        <v>1109</v>
      </c>
      <c r="J5" s="85" t="s">
        <v>1110</v>
      </c>
      <c r="K5" s="86">
        <v>19</v>
      </c>
      <c r="L5" s="83" t="s">
        <v>96</v>
      </c>
      <c r="M5" s="70">
        <v>0</v>
      </c>
      <c r="N5" s="70">
        <v>19</v>
      </c>
      <c r="O5" s="70"/>
      <c r="P5" s="70"/>
      <c r="Q5" s="84" t="s">
        <v>1104</v>
      </c>
      <c r="R5" s="184">
        <v>6614550002</v>
      </c>
      <c r="S5" s="73" t="s">
        <v>1111</v>
      </c>
    </row>
    <row r="6" spans="1:20" ht="96.75" customHeight="1">
      <c r="A6" s="29"/>
      <c r="B6" s="87" t="s">
        <v>100</v>
      </c>
      <c r="C6" s="59" t="s">
        <v>819</v>
      </c>
      <c r="D6" s="83" t="s">
        <v>305</v>
      </c>
      <c r="E6" s="83" t="s">
        <v>306</v>
      </c>
      <c r="F6" s="83" t="s">
        <v>820</v>
      </c>
      <c r="G6" s="83" t="s">
        <v>830</v>
      </c>
      <c r="H6" s="222" t="s">
        <v>1112</v>
      </c>
      <c r="I6" s="83" t="s">
        <v>1113</v>
      </c>
      <c r="J6" s="83" t="s">
        <v>837</v>
      </c>
      <c r="K6" s="69">
        <v>100</v>
      </c>
      <c r="L6" s="83" t="s">
        <v>65</v>
      </c>
      <c r="M6" s="70">
        <v>0</v>
      </c>
      <c r="N6" s="70">
        <v>100</v>
      </c>
      <c r="O6" s="70"/>
      <c r="P6" s="70"/>
      <c r="Q6" s="84" t="s">
        <v>1055</v>
      </c>
      <c r="R6" s="184">
        <v>19120785933.940002</v>
      </c>
      <c r="S6" s="73" t="s">
        <v>1114</v>
      </c>
    </row>
    <row r="7" spans="1:20" ht="135" customHeight="1">
      <c r="A7" s="29"/>
      <c r="B7" s="87" t="s">
        <v>100</v>
      </c>
      <c r="C7" s="59" t="s">
        <v>819</v>
      </c>
      <c r="D7" s="83" t="s">
        <v>305</v>
      </c>
      <c r="E7" s="83" t="s">
        <v>306</v>
      </c>
      <c r="F7" s="83" t="s">
        <v>820</v>
      </c>
      <c r="G7" s="83" t="s">
        <v>830</v>
      </c>
      <c r="H7" s="222" t="s">
        <v>1116</v>
      </c>
      <c r="I7" s="83" t="s">
        <v>1117</v>
      </c>
      <c r="J7" s="83" t="s">
        <v>1118</v>
      </c>
      <c r="K7" s="69">
        <v>100</v>
      </c>
      <c r="L7" s="83" t="s">
        <v>65</v>
      </c>
      <c r="M7" s="74">
        <v>0.3</v>
      </c>
      <c r="N7" s="74">
        <v>0.7</v>
      </c>
      <c r="O7" s="70"/>
      <c r="P7" s="70"/>
      <c r="Q7" s="84" t="s">
        <v>997</v>
      </c>
      <c r="R7" s="184">
        <v>2267703131.3400002</v>
      </c>
      <c r="S7" s="73" t="s">
        <v>1119</v>
      </c>
    </row>
    <row r="8" spans="1:20" ht="36" customHeight="1">
      <c r="A8" s="70" t="s">
        <v>806</v>
      </c>
      <c r="B8" s="187" t="s">
        <v>334</v>
      </c>
      <c r="C8" s="187" t="s">
        <v>801</v>
      </c>
      <c r="D8" s="187" t="s">
        <v>1134</v>
      </c>
      <c r="E8" s="187" t="s">
        <v>306</v>
      </c>
      <c r="F8" s="187" t="s">
        <v>802</v>
      </c>
      <c r="G8" s="187" t="s">
        <v>1135</v>
      </c>
      <c r="H8" s="188" t="s">
        <v>1136</v>
      </c>
      <c r="I8" s="187" t="s">
        <v>1137</v>
      </c>
      <c r="J8" s="187" t="s">
        <v>1138</v>
      </c>
      <c r="K8" s="188">
        <v>5</v>
      </c>
      <c r="L8" s="189" t="s">
        <v>96</v>
      </c>
      <c r="M8" s="188">
        <v>0</v>
      </c>
      <c r="N8" s="188">
        <v>5</v>
      </c>
      <c r="O8" s="190">
        <v>0</v>
      </c>
      <c r="P8" s="191">
        <v>0</v>
      </c>
      <c r="Q8" s="187" t="s">
        <v>997</v>
      </c>
      <c r="R8" s="192">
        <v>3624000000</v>
      </c>
      <c r="S8" s="163"/>
      <c r="T8" s="186">
        <v>3624000000</v>
      </c>
    </row>
    <row r="9" spans="1:20" ht="36" customHeight="1">
      <c r="A9" s="70" t="s">
        <v>814</v>
      </c>
      <c r="B9" s="187" t="s">
        <v>334</v>
      </c>
      <c r="C9" s="187" t="s">
        <v>801</v>
      </c>
      <c r="D9" s="187" t="s">
        <v>1134</v>
      </c>
      <c r="E9" s="187" t="s">
        <v>306</v>
      </c>
      <c r="F9" s="187" t="s">
        <v>802</v>
      </c>
      <c r="G9" s="187" t="s">
        <v>337</v>
      </c>
      <c r="H9" s="188" t="s">
        <v>807</v>
      </c>
      <c r="I9" s="187" t="s">
        <v>808</v>
      </c>
      <c r="J9" s="187" t="s">
        <v>809</v>
      </c>
      <c r="K9" s="188">
        <v>1</v>
      </c>
      <c r="L9" s="189" t="s">
        <v>96</v>
      </c>
      <c r="M9" s="188"/>
      <c r="N9" s="190">
        <v>1</v>
      </c>
      <c r="O9" s="190">
        <v>0</v>
      </c>
      <c r="P9" s="191">
        <v>0</v>
      </c>
      <c r="Q9" s="187" t="s">
        <v>997</v>
      </c>
      <c r="R9" s="192">
        <f>7000000000+766560000.154</f>
        <v>7766560000.1540003</v>
      </c>
      <c r="S9" s="90"/>
      <c r="T9" s="186">
        <f>7000000000+766560000.154</f>
        <v>7766560000.1540003</v>
      </c>
    </row>
    <row r="10" spans="1:20" ht="36" customHeight="1">
      <c r="A10" s="70" t="s">
        <v>844</v>
      </c>
      <c r="B10" s="187" t="s">
        <v>334</v>
      </c>
      <c r="C10" s="187" t="s">
        <v>801</v>
      </c>
      <c r="D10" s="187" t="s">
        <v>1134</v>
      </c>
      <c r="E10" s="187" t="s">
        <v>306</v>
      </c>
      <c r="F10" s="187" t="s">
        <v>802</v>
      </c>
      <c r="G10" s="187" t="s">
        <v>337</v>
      </c>
      <c r="H10" s="188" t="s">
        <v>1124</v>
      </c>
      <c r="I10" s="187" t="s">
        <v>812</v>
      </c>
      <c r="J10" s="187" t="s">
        <v>813</v>
      </c>
      <c r="K10" s="188">
        <v>1</v>
      </c>
      <c r="L10" s="189" t="s">
        <v>96</v>
      </c>
      <c r="M10" s="188"/>
      <c r="N10" s="190">
        <v>1</v>
      </c>
      <c r="O10" s="190">
        <v>0</v>
      </c>
      <c r="P10" s="191">
        <v>0</v>
      </c>
      <c r="Q10" s="187" t="s">
        <v>997</v>
      </c>
      <c r="R10" s="192">
        <f>3000000000</f>
        <v>3000000000</v>
      </c>
      <c r="S10" s="90"/>
      <c r="T10" s="186">
        <f>3000000000</f>
        <v>3000000000</v>
      </c>
    </row>
    <row r="11" spans="1:20" ht="36" customHeight="1">
      <c r="A11" s="70" t="s">
        <v>798</v>
      </c>
      <c r="B11" s="187" t="s">
        <v>334</v>
      </c>
      <c r="C11" s="187" t="s">
        <v>801</v>
      </c>
      <c r="D11" s="187" t="s">
        <v>1134</v>
      </c>
      <c r="E11" s="187" t="s">
        <v>306</v>
      </c>
      <c r="F11" s="187" t="s">
        <v>802</v>
      </c>
      <c r="G11" s="187" t="s">
        <v>337</v>
      </c>
      <c r="H11" s="188" t="s">
        <v>815</v>
      </c>
      <c r="I11" s="187" t="s">
        <v>1121</v>
      </c>
      <c r="J11" s="187" t="s">
        <v>1122</v>
      </c>
      <c r="K11" s="188">
        <v>1</v>
      </c>
      <c r="L11" s="189" t="s">
        <v>96</v>
      </c>
      <c r="M11" s="188"/>
      <c r="N11" s="190">
        <v>1</v>
      </c>
      <c r="O11" s="190">
        <v>0</v>
      </c>
      <c r="P11" s="191">
        <v>0</v>
      </c>
      <c r="Q11" s="187" t="s">
        <v>997</v>
      </c>
      <c r="R11" s="192">
        <f>3000000000+766560000.154+766560000.154</f>
        <v>4533120000.3080006</v>
      </c>
      <c r="S11" s="90"/>
      <c r="T11" s="186">
        <f>3000000000+766560000.154+766560000.154</f>
        <v>4533120000.3080006</v>
      </c>
    </row>
    <row r="12" spans="1:20" ht="36" customHeight="1">
      <c r="A12" s="70" t="s">
        <v>810</v>
      </c>
      <c r="B12" s="187" t="s">
        <v>334</v>
      </c>
      <c r="C12" s="187" t="s">
        <v>801</v>
      </c>
      <c r="D12" s="187" t="s">
        <v>1134</v>
      </c>
      <c r="E12" s="187" t="s">
        <v>306</v>
      </c>
      <c r="F12" s="187" t="s">
        <v>802</v>
      </c>
      <c r="G12" s="187" t="s">
        <v>337</v>
      </c>
      <c r="H12" s="188" t="s">
        <v>845</v>
      </c>
      <c r="I12" s="187" t="s">
        <v>846</v>
      </c>
      <c r="J12" s="187" t="s">
        <v>847</v>
      </c>
      <c r="K12" s="188">
        <v>2</v>
      </c>
      <c r="L12" s="189" t="s">
        <v>96</v>
      </c>
      <c r="M12" s="188"/>
      <c r="N12" s="190">
        <v>2</v>
      </c>
      <c r="O12" s="190">
        <v>0</v>
      </c>
      <c r="P12" s="191">
        <v>0</v>
      </c>
      <c r="Q12" s="187" t="s">
        <v>1139</v>
      </c>
      <c r="R12" s="192">
        <f>812262095+766560000.154</f>
        <v>1578822095.154</v>
      </c>
      <c r="S12" s="173"/>
      <c r="T12" s="186">
        <f>812262095+766560000.154</f>
        <v>1578822095.154</v>
      </c>
    </row>
    <row r="13" spans="1:20" ht="82.5" customHeight="1">
      <c r="A13" s="114" t="s">
        <v>806</v>
      </c>
      <c r="B13" s="187" t="s">
        <v>334</v>
      </c>
      <c r="C13" s="187" t="s">
        <v>801</v>
      </c>
      <c r="D13" s="187" t="s">
        <v>1134</v>
      </c>
      <c r="E13" s="187" t="s">
        <v>306</v>
      </c>
      <c r="F13" s="187" t="s">
        <v>802</v>
      </c>
      <c r="G13" s="187" t="s">
        <v>200</v>
      </c>
      <c r="H13" s="188" t="s">
        <v>849</v>
      </c>
      <c r="I13" s="187" t="s">
        <v>850</v>
      </c>
      <c r="J13" s="187" t="s">
        <v>851</v>
      </c>
      <c r="K13" s="188">
        <v>1</v>
      </c>
      <c r="L13" s="189" t="s">
        <v>96</v>
      </c>
      <c r="M13" s="188"/>
      <c r="N13" s="190">
        <v>1</v>
      </c>
      <c r="O13" s="190">
        <v>0</v>
      </c>
      <c r="P13" s="191">
        <v>0</v>
      </c>
      <c r="Q13" s="187" t="s">
        <v>997</v>
      </c>
      <c r="R13" s="192">
        <f>1000000000+766560000.154</f>
        <v>1766560000.154</v>
      </c>
      <c r="S13" s="163"/>
      <c r="T13" s="186">
        <f>1000000000+766560000.154</f>
        <v>1766560000.154</v>
      </c>
    </row>
    <row r="14" spans="1:20" ht="36" customHeight="1">
      <c r="A14" s="193" t="s">
        <v>814</v>
      </c>
      <c r="B14" s="194" t="s">
        <v>334</v>
      </c>
      <c r="C14" s="194" t="s">
        <v>853</v>
      </c>
      <c r="D14" s="194" t="s">
        <v>305</v>
      </c>
      <c r="E14" s="194" t="s">
        <v>306</v>
      </c>
      <c r="F14" s="194" t="s">
        <v>802</v>
      </c>
      <c r="G14" s="194" t="s">
        <v>1126</v>
      </c>
      <c r="H14" s="207" t="s">
        <v>815</v>
      </c>
      <c r="I14" s="195" t="s">
        <v>1121</v>
      </c>
      <c r="J14" s="195" t="s">
        <v>1122</v>
      </c>
      <c r="K14" s="196">
        <v>22</v>
      </c>
      <c r="L14" s="194" t="s">
        <v>96</v>
      </c>
      <c r="M14" s="197">
        <v>12</v>
      </c>
      <c r="N14" s="197">
        <v>22</v>
      </c>
      <c r="O14" s="198"/>
      <c r="P14" s="199"/>
      <c r="Q14" s="197" t="s">
        <v>1055</v>
      </c>
      <c r="R14" s="200">
        <v>92021114187</v>
      </c>
      <c r="S14" s="201" t="s">
        <v>1127</v>
      </c>
      <c r="T14" s="362" t="s">
        <v>1140</v>
      </c>
    </row>
    <row r="15" spans="1:20" ht="36" customHeight="1">
      <c r="A15" s="202" t="s">
        <v>844</v>
      </c>
      <c r="B15" s="203" t="s">
        <v>334</v>
      </c>
      <c r="C15" s="203" t="s">
        <v>853</v>
      </c>
      <c r="D15" s="203" t="s">
        <v>305</v>
      </c>
      <c r="E15" s="203" t="s">
        <v>306</v>
      </c>
      <c r="F15" s="203" t="s">
        <v>802</v>
      </c>
      <c r="G15" s="203" t="s">
        <v>1126</v>
      </c>
      <c r="H15" s="207" t="s">
        <v>845</v>
      </c>
      <c r="I15" s="195" t="s">
        <v>846</v>
      </c>
      <c r="J15" s="195" t="s">
        <v>847</v>
      </c>
      <c r="K15" s="196">
        <v>4</v>
      </c>
      <c r="L15" s="203" t="s">
        <v>96</v>
      </c>
      <c r="M15" s="204"/>
      <c r="N15" s="197">
        <v>4</v>
      </c>
      <c r="O15" s="198"/>
      <c r="P15" s="199"/>
      <c r="Q15" s="197" t="s">
        <v>1055</v>
      </c>
      <c r="R15" s="205">
        <v>2324000000</v>
      </c>
      <c r="S15" s="201" t="s">
        <v>1128</v>
      </c>
      <c r="T15" s="363"/>
    </row>
    <row r="16" spans="1:20" ht="36" customHeight="1">
      <c r="A16" s="202" t="s">
        <v>848</v>
      </c>
      <c r="B16" s="197" t="s">
        <v>334</v>
      </c>
      <c r="C16" s="197" t="s">
        <v>801</v>
      </c>
      <c r="D16" s="197" t="s">
        <v>305</v>
      </c>
      <c r="E16" s="197" t="s">
        <v>306</v>
      </c>
      <c r="F16" s="197" t="s">
        <v>802</v>
      </c>
      <c r="G16" s="197" t="s">
        <v>337</v>
      </c>
      <c r="H16" s="207" t="s">
        <v>849</v>
      </c>
      <c r="I16" s="195" t="s">
        <v>850</v>
      </c>
      <c r="J16" s="195" t="s">
        <v>851</v>
      </c>
      <c r="K16" s="206">
        <v>33</v>
      </c>
      <c r="L16" s="207" t="s">
        <v>96</v>
      </c>
      <c r="M16" s="197">
        <v>18</v>
      </c>
      <c r="N16" s="197">
        <v>33</v>
      </c>
      <c r="O16" s="197">
        <v>0</v>
      </c>
      <c r="P16" s="197">
        <v>0</v>
      </c>
      <c r="Q16" s="197" t="s">
        <v>1129</v>
      </c>
      <c r="R16" s="208">
        <v>2868400000</v>
      </c>
      <c r="S16" s="201" t="s">
        <v>1130</v>
      </c>
      <c r="T16" s="363"/>
    </row>
    <row r="17" spans="1:20" ht="36" customHeight="1">
      <c r="A17" s="193" t="s">
        <v>814</v>
      </c>
      <c r="B17" s="194" t="s">
        <v>334</v>
      </c>
      <c r="C17" s="194" t="s">
        <v>853</v>
      </c>
      <c r="D17" s="194" t="s">
        <v>305</v>
      </c>
      <c r="E17" s="194" t="s">
        <v>306</v>
      </c>
      <c r="F17" s="194" t="s">
        <v>802</v>
      </c>
      <c r="G17" s="209" t="s">
        <v>1126</v>
      </c>
      <c r="H17" s="207" t="s">
        <v>815</v>
      </c>
      <c r="I17" s="195" t="s">
        <v>1121</v>
      </c>
      <c r="J17" s="195" t="s">
        <v>1122</v>
      </c>
      <c r="K17" s="196">
        <v>5</v>
      </c>
      <c r="L17" s="210" t="s">
        <v>96</v>
      </c>
      <c r="M17" s="197">
        <v>4</v>
      </c>
      <c r="N17" s="197">
        <v>5</v>
      </c>
      <c r="O17" s="211"/>
      <c r="P17" s="212"/>
      <c r="Q17" s="213" t="s">
        <v>1129</v>
      </c>
      <c r="R17" s="200">
        <v>11562932779</v>
      </c>
      <c r="S17" s="214"/>
      <c r="T17" s="363"/>
    </row>
    <row r="18" spans="1:20" ht="36" customHeight="1">
      <c r="A18" s="202" t="s">
        <v>844</v>
      </c>
      <c r="B18" s="203" t="s">
        <v>334</v>
      </c>
      <c r="C18" s="203" t="s">
        <v>853</v>
      </c>
      <c r="D18" s="203" t="s">
        <v>305</v>
      </c>
      <c r="E18" s="203" t="s">
        <v>306</v>
      </c>
      <c r="F18" s="203" t="s">
        <v>802</v>
      </c>
      <c r="G18" s="215" t="s">
        <v>1126</v>
      </c>
      <c r="H18" s="207" t="s">
        <v>845</v>
      </c>
      <c r="I18" s="215" t="s">
        <v>1131</v>
      </c>
      <c r="J18" s="215" t="s">
        <v>1132</v>
      </c>
      <c r="K18" s="196">
        <f>M18+N18+O18+P18</f>
        <v>4</v>
      </c>
      <c r="L18" s="203" t="s">
        <v>96</v>
      </c>
      <c r="M18" s="204"/>
      <c r="N18" s="197">
        <v>4</v>
      </c>
      <c r="O18" s="215"/>
      <c r="P18" s="215"/>
      <c r="Q18" s="215" t="s">
        <v>1129</v>
      </c>
      <c r="R18" s="205">
        <v>8775781960</v>
      </c>
      <c r="S18" s="201" t="s">
        <v>1133</v>
      </c>
      <c r="T18" s="363"/>
    </row>
    <row r="19" spans="1:20" ht="36" customHeight="1">
      <c r="A19" s="202">
        <v>1</v>
      </c>
      <c r="B19" s="203" t="s">
        <v>334</v>
      </c>
      <c r="C19" s="203" t="s">
        <v>853</v>
      </c>
      <c r="D19" s="203" t="s">
        <v>305</v>
      </c>
      <c r="E19" s="203" t="s">
        <v>306</v>
      </c>
      <c r="F19" s="203" t="s">
        <v>802</v>
      </c>
      <c r="G19" s="216" t="s">
        <v>1126</v>
      </c>
      <c r="H19" s="223" t="s">
        <v>854</v>
      </c>
      <c r="I19" s="217" t="s">
        <v>855</v>
      </c>
      <c r="J19" s="217" t="s">
        <v>856</v>
      </c>
      <c r="K19" s="196">
        <f>M19+N19+O19+P19</f>
        <v>30</v>
      </c>
      <c r="L19" s="216" t="s">
        <v>96</v>
      </c>
      <c r="M19" s="204"/>
      <c r="N19" s="204">
        <v>30</v>
      </c>
      <c r="O19" s="204"/>
      <c r="P19" s="204"/>
      <c r="Q19" s="213" t="s">
        <v>1129</v>
      </c>
      <c r="R19" s="205">
        <v>90792885261.309998</v>
      </c>
      <c r="S19" s="218"/>
      <c r="T19" s="363"/>
    </row>
  </sheetData>
  <autoFilter ref="A1:S19" xr:uid="{C16287C1-3651-4C12-BF86-944297D40DBD}">
    <filterColumn colId="2">
      <customFilters>
        <customFilter operator="notEqual" val=" "/>
      </customFilters>
    </filterColumn>
    <filterColumn colId="12" showButton="0"/>
    <filterColumn colId="13" showButton="0"/>
    <filterColumn colId="14" showButton="0"/>
  </autoFilter>
  <mergeCells count="16">
    <mergeCell ref="T14:T19"/>
    <mergeCell ref="F1:F2"/>
    <mergeCell ref="A1:A2"/>
    <mergeCell ref="B1:B2"/>
    <mergeCell ref="C1:C2"/>
    <mergeCell ref="D1:D2"/>
    <mergeCell ref="E1:E2"/>
    <mergeCell ref="M1:P1"/>
    <mergeCell ref="Q1:Q2"/>
    <mergeCell ref="R1:R2"/>
    <mergeCell ref="G1:G2"/>
    <mergeCell ref="H1:H2"/>
    <mergeCell ref="I1:I2"/>
    <mergeCell ref="J1:J2"/>
    <mergeCell ref="K1:K2"/>
    <mergeCell ref="L1:L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25867-37A3-409E-9B74-50253113C333}">
  <dimension ref="A1:E9"/>
  <sheetViews>
    <sheetView workbookViewId="0">
      <selection activeCell="E17" sqref="E17"/>
    </sheetView>
  </sheetViews>
  <sheetFormatPr baseColWidth="10" defaultColWidth="11.42578125" defaultRowHeight="15"/>
  <cols>
    <col min="2" max="2" width="28.28515625" customWidth="1"/>
    <col min="3" max="3" width="52" customWidth="1"/>
  </cols>
  <sheetData>
    <row r="1" spans="1:5">
      <c r="A1" s="370" t="s">
        <v>23</v>
      </c>
      <c r="B1" s="370" t="s">
        <v>24</v>
      </c>
      <c r="C1" s="370" t="s">
        <v>25</v>
      </c>
      <c r="D1" s="370" t="s">
        <v>1141</v>
      </c>
      <c r="E1" s="370" t="s">
        <v>27</v>
      </c>
    </row>
    <row r="2" spans="1:5">
      <c r="A2" s="371"/>
      <c r="B2" s="371"/>
      <c r="C2" s="371"/>
      <c r="D2" s="371"/>
      <c r="E2" s="371"/>
    </row>
    <row r="3" spans="1:5" ht="31.5">
      <c r="A3" s="364" t="s">
        <v>864</v>
      </c>
      <c r="B3" s="364" t="s">
        <v>865</v>
      </c>
      <c r="C3" s="181" t="s">
        <v>1142</v>
      </c>
      <c r="D3" s="367">
        <v>100</v>
      </c>
      <c r="E3" s="367" t="s">
        <v>119</v>
      </c>
    </row>
    <row r="4" spans="1:5" ht="47.25">
      <c r="A4" s="365"/>
      <c r="B4" s="365"/>
      <c r="C4" s="182" t="s">
        <v>1143</v>
      </c>
      <c r="D4" s="368"/>
      <c r="E4" s="368"/>
    </row>
    <row r="5" spans="1:5" ht="47.25">
      <c r="A5" s="365"/>
      <c r="B5" s="365"/>
      <c r="C5" s="182" t="s">
        <v>1144</v>
      </c>
      <c r="D5" s="368"/>
      <c r="E5" s="368"/>
    </row>
    <row r="6" spans="1:5" ht="47.25">
      <c r="A6" s="366"/>
      <c r="B6" s="366"/>
      <c r="C6" s="183" t="s">
        <v>1145</v>
      </c>
      <c r="D6" s="369"/>
      <c r="E6" s="369"/>
    </row>
    <row r="7" spans="1:5" ht="15.75">
      <c r="A7" s="364" t="s">
        <v>1146</v>
      </c>
      <c r="B7" s="364" t="s">
        <v>1147</v>
      </c>
      <c r="C7" s="182" t="s">
        <v>1148</v>
      </c>
      <c r="D7" s="367">
        <v>100</v>
      </c>
      <c r="E7" s="367" t="s">
        <v>119</v>
      </c>
    </row>
    <row r="8" spans="1:5" ht="15.75">
      <c r="A8" s="365"/>
      <c r="B8" s="365"/>
      <c r="C8" s="182" t="s">
        <v>1149</v>
      </c>
      <c r="D8" s="368"/>
      <c r="E8" s="368"/>
    </row>
    <row r="9" spans="1:5" ht="31.5">
      <c r="A9" s="366"/>
      <c r="B9" s="366"/>
      <c r="C9" s="183" t="s">
        <v>1150</v>
      </c>
      <c r="D9" s="369"/>
      <c r="E9" s="369"/>
    </row>
  </sheetData>
  <mergeCells count="13">
    <mergeCell ref="A7:A9"/>
    <mergeCell ref="B7:B9"/>
    <mergeCell ref="D7:D9"/>
    <mergeCell ref="E7:E9"/>
    <mergeCell ref="A1:A2"/>
    <mergeCell ref="B1:B2"/>
    <mergeCell ref="C1:C2"/>
    <mergeCell ref="D1:D2"/>
    <mergeCell ref="E1:E2"/>
    <mergeCell ref="A3:A6"/>
    <mergeCell ref="B3:B6"/>
    <mergeCell ref="D3:D6"/>
    <mergeCell ref="E3:E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1"/>
  <sheetViews>
    <sheetView topLeftCell="M1" workbookViewId="0">
      <selection activeCell="M8" sqref="M8"/>
    </sheetView>
  </sheetViews>
  <sheetFormatPr baseColWidth="10" defaultColWidth="9.140625" defaultRowHeight="15"/>
  <cols>
    <col min="1" max="12" width="45.140625" customWidth="1"/>
    <col min="13" max="13" width="60.42578125" bestFit="1" customWidth="1"/>
  </cols>
  <sheetData>
    <row r="1" spans="1:13">
      <c r="A1" s="1" t="s">
        <v>1151</v>
      </c>
      <c r="B1" s="1" t="s">
        <v>1152</v>
      </c>
      <c r="C1" s="1" t="s">
        <v>1153</v>
      </c>
      <c r="D1" s="1" t="s">
        <v>1154</v>
      </c>
      <c r="E1" s="1" t="s">
        <v>1155</v>
      </c>
      <c r="F1" s="1" t="s">
        <v>1156</v>
      </c>
      <c r="G1" s="1" t="s">
        <v>1157</v>
      </c>
      <c r="H1" s="1" t="s">
        <v>1158</v>
      </c>
      <c r="I1" s="1" t="s">
        <v>1159</v>
      </c>
      <c r="J1" s="1" t="s">
        <v>1160</v>
      </c>
      <c r="K1" s="1" t="s">
        <v>1161</v>
      </c>
      <c r="L1" s="1" t="s">
        <v>1162</v>
      </c>
      <c r="M1" s="5" t="s">
        <v>1163</v>
      </c>
    </row>
    <row r="2" spans="1:13" ht="27.75" customHeight="1">
      <c r="A2" s="2" t="s">
        <v>1164</v>
      </c>
      <c r="B2" s="4" t="s">
        <v>1165</v>
      </c>
      <c r="C2" s="4" t="s">
        <v>1166</v>
      </c>
      <c r="D2" t="s">
        <v>1167</v>
      </c>
      <c r="E2" t="s">
        <v>1168</v>
      </c>
      <c r="F2" t="s">
        <v>1169</v>
      </c>
      <c r="G2" t="s">
        <v>1170</v>
      </c>
      <c r="H2" t="s">
        <v>1171</v>
      </c>
      <c r="I2" t="s">
        <v>1172</v>
      </c>
      <c r="J2" t="s">
        <v>1173</v>
      </c>
      <c r="K2" t="s">
        <v>1174</v>
      </c>
      <c r="L2" t="s">
        <v>1175</v>
      </c>
      <c r="M2" t="s">
        <v>1176</v>
      </c>
    </row>
    <row r="3" spans="1:13">
      <c r="A3" t="s">
        <v>1177</v>
      </c>
      <c r="B3" s="4" t="s">
        <v>1178</v>
      </c>
      <c r="C3" t="s">
        <v>1179</v>
      </c>
      <c r="D3" s="4" t="s">
        <v>1180</v>
      </c>
      <c r="E3" t="s">
        <v>1181</v>
      </c>
      <c r="F3" s="4" t="s">
        <v>1182</v>
      </c>
      <c r="G3" t="s">
        <v>1183</v>
      </c>
      <c r="H3" t="s">
        <v>1184</v>
      </c>
      <c r="I3" t="s">
        <v>1185</v>
      </c>
      <c r="J3" s="4" t="s">
        <v>1186</v>
      </c>
      <c r="K3" t="s">
        <v>1187</v>
      </c>
      <c r="L3" t="s">
        <v>1188</v>
      </c>
      <c r="M3" t="s">
        <v>1189</v>
      </c>
    </row>
    <row r="4" spans="1:13">
      <c r="A4" t="s">
        <v>1190</v>
      </c>
      <c r="B4" s="4" t="s">
        <v>1191</v>
      </c>
      <c r="C4" t="s">
        <v>1192</v>
      </c>
      <c r="D4" t="s">
        <v>1193</v>
      </c>
      <c r="E4" t="s">
        <v>1194</v>
      </c>
      <c r="F4" t="s">
        <v>1195</v>
      </c>
      <c r="G4" t="s">
        <v>1196</v>
      </c>
      <c r="H4" t="s">
        <v>1197</v>
      </c>
      <c r="I4" t="s">
        <v>1198</v>
      </c>
      <c r="J4" t="s">
        <v>1199</v>
      </c>
      <c r="K4" t="s">
        <v>1200</v>
      </c>
      <c r="L4" t="s">
        <v>1201</v>
      </c>
      <c r="M4" t="s">
        <v>1202</v>
      </c>
    </row>
    <row r="5" spans="1:13">
      <c r="A5" t="s">
        <v>1203</v>
      </c>
      <c r="B5" s="4" t="s">
        <v>1204</v>
      </c>
      <c r="C5" t="s">
        <v>1205</v>
      </c>
      <c r="D5" t="s">
        <v>1206</v>
      </c>
      <c r="E5" t="s">
        <v>1207</v>
      </c>
      <c r="F5" t="s">
        <v>1208</v>
      </c>
      <c r="G5" t="s">
        <v>1209</v>
      </c>
      <c r="H5" t="s">
        <v>1210</v>
      </c>
      <c r="I5" t="s">
        <v>1211</v>
      </c>
      <c r="J5" t="s">
        <v>1212</v>
      </c>
      <c r="K5" t="s">
        <v>1213</v>
      </c>
      <c r="L5" t="s">
        <v>1214</v>
      </c>
      <c r="M5" t="s">
        <v>1215</v>
      </c>
    </row>
    <row r="6" spans="1:13">
      <c r="A6" t="s">
        <v>1216</v>
      </c>
      <c r="B6" s="4" t="s">
        <v>1217</v>
      </c>
      <c r="C6" s="4" t="s">
        <v>1218</v>
      </c>
      <c r="D6" t="s">
        <v>1219</v>
      </c>
      <c r="E6" t="s">
        <v>1220</v>
      </c>
      <c r="F6" t="s">
        <v>1221</v>
      </c>
      <c r="G6" t="s">
        <v>1222</v>
      </c>
      <c r="H6" t="s">
        <v>1223</v>
      </c>
      <c r="I6" t="s">
        <v>1224</v>
      </c>
      <c r="J6" t="s">
        <v>1225</v>
      </c>
      <c r="K6" t="s">
        <v>1226</v>
      </c>
      <c r="L6" t="s">
        <v>1227</v>
      </c>
      <c r="M6" t="s">
        <v>1228</v>
      </c>
    </row>
    <row r="7" spans="1:13">
      <c r="A7" t="s">
        <v>1229</v>
      </c>
      <c r="B7" s="4" t="s">
        <v>1230</v>
      </c>
      <c r="C7" s="4" t="s">
        <v>1231</v>
      </c>
      <c r="D7" t="s">
        <v>1232</v>
      </c>
      <c r="E7" s="4" t="s">
        <v>1233</v>
      </c>
      <c r="F7" t="s">
        <v>1234</v>
      </c>
      <c r="H7" t="s">
        <v>1235</v>
      </c>
      <c r="I7" t="s">
        <v>1236</v>
      </c>
      <c r="J7" t="s">
        <v>1237</v>
      </c>
      <c r="K7" t="s">
        <v>1238</v>
      </c>
      <c r="L7" t="s">
        <v>1239</v>
      </c>
      <c r="M7" t="s">
        <v>1240</v>
      </c>
    </row>
    <row r="8" spans="1:13">
      <c r="A8" t="s">
        <v>1241</v>
      </c>
      <c r="B8" s="4" t="s">
        <v>1242</v>
      </c>
      <c r="C8" s="4" t="s">
        <v>1243</v>
      </c>
      <c r="D8" t="s">
        <v>1244</v>
      </c>
      <c r="E8" s="4" t="s">
        <v>1245</v>
      </c>
      <c r="F8" t="s">
        <v>1246</v>
      </c>
      <c r="H8" t="s">
        <v>1247</v>
      </c>
      <c r="I8" t="s">
        <v>1248</v>
      </c>
      <c r="J8" t="s">
        <v>1249</v>
      </c>
      <c r="K8" t="s">
        <v>1250</v>
      </c>
      <c r="L8" t="s">
        <v>1251</v>
      </c>
      <c r="M8" t="s">
        <v>1252</v>
      </c>
    </row>
    <row r="9" spans="1:13">
      <c r="A9" t="s">
        <v>1253</v>
      </c>
      <c r="B9" s="4" t="s">
        <v>1254</v>
      </c>
      <c r="C9" t="s">
        <v>1255</v>
      </c>
      <c r="D9" t="s">
        <v>1256</v>
      </c>
      <c r="E9" t="s">
        <v>1257</v>
      </c>
      <c r="F9" t="s">
        <v>1258</v>
      </c>
      <c r="H9" t="s">
        <v>1259</v>
      </c>
      <c r="I9" t="s">
        <v>1260</v>
      </c>
      <c r="J9" t="s">
        <v>1261</v>
      </c>
      <c r="K9" t="s">
        <v>1262</v>
      </c>
      <c r="L9" t="s">
        <v>1263</v>
      </c>
      <c r="M9" t="s">
        <v>1264</v>
      </c>
    </row>
    <row r="10" spans="1:13">
      <c r="A10" t="s">
        <v>1265</v>
      </c>
      <c r="B10" s="4" t="s">
        <v>1266</v>
      </c>
      <c r="C10" s="4" t="s">
        <v>1267</v>
      </c>
      <c r="D10" t="s">
        <v>1268</v>
      </c>
      <c r="E10" t="s">
        <v>1269</v>
      </c>
      <c r="F10" t="s">
        <v>1270</v>
      </c>
      <c r="H10" t="s">
        <v>1271</v>
      </c>
      <c r="I10" t="s">
        <v>1272</v>
      </c>
      <c r="J10" t="s">
        <v>1273</v>
      </c>
      <c r="K10" t="s">
        <v>1274</v>
      </c>
      <c r="L10" t="s">
        <v>1275</v>
      </c>
      <c r="M10" t="s">
        <v>1276</v>
      </c>
    </row>
    <row r="11" spans="1:13">
      <c r="A11" t="s">
        <v>1277</v>
      </c>
      <c r="B11" s="4" t="s">
        <v>1278</v>
      </c>
      <c r="C11" t="s">
        <v>1222</v>
      </c>
      <c r="D11" t="s">
        <v>1279</v>
      </c>
      <c r="E11" t="s">
        <v>1280</v>
      </c>
      <c r="F11" t="s">
        <v>1222</v>
      </c>
      <c r="H11" t="s">
        <v>1281</v>
      </c>
      <c r="I11" t="s">
        <v>1282</v>
      </c>
      <c r="J11" t="s">
        <v>1283</v>
      </c>
      <c r="K11" t="s">
        <v>1284</v>
      </c>
      <c r="L11" t="s">
        <v>1285</v>
      </c>
      <c r="M11" t="s">
        <v>1286</v>
      </c>
    </row>
    <row r="12" spans="1:13">
      <c r="A12" t="s">
        <v>1287</v>
      </c>
      <c r="B12" s="4" t="s">
        <v>1288</v>
      </c>
      <c r="D12" t="s">
        <v>1289</v>
      </c>
      <c r="E12" t="s">
        <v>1290</v>
      </c>
      <c r="H12" t="s">
        <v>1291</v>
      </c>
      <c r="I12" t="s">
        <v>1292</v>
      </c>
      <c r="J12" t="s">
        <v>1293</v>
      </c>
      <c r="K12" t="s">
        <v>1294</v>
      </c>
      <c r="L12" t="s">
        <v>1295</v>
      </c>
      <c r="M12" t="s">
        <v>1296</v>
      </c>
    </row>
    <row r="13" spans="1:13">
      <c r="A13" t="s">
        <v>1297</v>
      </c>
      <c r="B13" s="4" t="s">
        <v>1298</v>
      </c>
      <c r="D13" t="s">
        <v>1299</v>
      </c>
      <c r="E13" t="s">
        <v>1300</v>
      </c>
      <c r="H13" t="s">
        <v>1301</v>
      </c>
      <c r="I13" t="s">
        <v>1302</v>
      </c>
      <c r="J13" t="s">
        <v>1303</v>
      </c>
      <c r="K13" t="s">
        <v>1304</v>
      </c>
      <c r="L13" t="s">
        <v>1305</v>
      </c>
      <c r="M13" t="s">
        <v>1306</v>
      </c>
    </row>
    <row r="14" spans="1:13">
      <c r="A14" t="s">
        <v>1297</v>
      </c>
      <c r="B14" s="4" t="s">
        <v>1307</v>
      </c>
      <c r="D14" t="s">
        <v>1308</v>
      </c>
      <c r="E14" t="s">
        <v>1309</v>
      </c>
      <c r="H14" t="s">
        <v>1310</v>
      </c>
      <c r="I14" t="s">
        <v>1311</v>
      </c>
      <c r="J14" t="s">
        <v>1312</v>
      </c>
      <c r="K14" t="s">
        <v>1313</v>
      </c>
      <c r="L14" t="s">
        <v>1314</v>
      </c>
      <c r="M14" t="s">
        <v>1315</v>
      </c>
    </row>
    <row r="15" spans="1:13">
      <c r="A15" t="s">
        <v>1316</v>
      </c>
      <c r="B15" s="4" t="s">
        <v>1317</v>
      </c>
      <c r="D15" t="s">
        <v>1318</v>
      </c>
      <c r="E15" t="s">
        <v>1319</v>
      </c>
      <c r="H15" t="s">
        <v>1320</v>
      </c>
      <c r="I15" t="s">
        <v>1321</v>
      </c>
      <c r="J15" t="s">
        <v>1322</v>
      </c>
      <c r="K15" t="s">
        <v>1323</v>
      </c>
      <c r="L15" t="s">
        <v>1324</v>
      </c>
      <c r="M15" t="s">
        <v>1325</v>
      </c>
    </row>
    <row r="16" spans="1:13">
      <c r="A16" t="s">
        <v>1326</v>
      </c>
      <c r="B16" s="4" t="s">
        <v>1327</v>
      </c>
      <c r="D16" t="s">
        <v>1328</v>
      </c>
      <c r="E16" t="s">
        <v>1329</v>
      </c>
      <c r="H16" t="s">
        <v>1330</v>
      </c>
      <c r="I16" t="s">
        <v>1331</v>
      </c>
      <c r="J16" t="s">
        <v>1332</v>
      </c>
      <c r="K16" t="s">
        <v>1333</v>
      </c>
      <c r="L16" t="s">
        <v>1222</v>
      </c>
      <c r="M16" t="s">
        <v>1334</v>
      </c>
    </row>
    <row r="17" spans="1:11">
      <c r="A17" t="s">
        <v>1335</v>
      </c>
      <c r="B17" t="s">
        <v>1222</v>
      </c>
      <c r="D17" t="s">
        <v>1336</v>
      </c>
      <c r="E17" t="s">
        <v>1337</v>
      </c>
      <c r="H17" t="s">
        <v>1338</v>
      </c>
      <c r="I17" t="s">
        <v>1339</v>
      </c>
      <c r="J17" t="s">
        <v>1340</v>
      </c>
      <c r="K17" t="s">
        <v>1341</v>
      </c>
    </row>
    <row r="18" spans="1:11">
      <c r="A18" t="s">
        <v>1342</v>
      </c>
      <c r="B18" s="3"/>
      <c r="D18" t="s">
        <v>1343</v>
      </c>
      <c r="E18" t="s">
        <v>1344</v>
      </c>
      <c r="H18" t="s">
        <v>1345</v>
      </c>
      <c r="I18" t="s">
        <v>1222</v>
      </c>
      <c r="J18" t="s">
        <v>1346</v>
      </c>
      <c r="K18" t="s">
        <v>1347</v>
      </c>
    </row>
    <row r="19" spans="1:11">
      <c r="A19" t="s">
        <v>1222</v>
      </c>
      <c r="B19" s="3"/>
      <c r="D19" t="s">
        <v>1348</v>
      </c>
      <c r="E19" t="s">
        <v>1349</v>
      </c>
      <c r="H19" t="s">
        <v>1350</v>
      </c>
      <c r="J19" t="s">
        <v>1351</v>
      </c>
      <c r="K19" t="s">
        <v>1352</v>
      </c>
    </row>
    <row r="20" spans="1:11">
      <c r="B20" s="3"/>
      <c r="D20" t="s">
        <v>1353</v>
      </c>
      <c r="E20" t="s">
        <v>1354</v>
      </c>
      <c r="H20" t="s">
        <v>1355</v>
      </c>
      <c r="J20" t="s">
        <v>1356</v>
      </c>
      <c r="K20" t="s">
        <v>1357</v>
      </c>
    </row>
    <row r="21" spans="1:11">
      <c r="B21" s="3"/>
      <c r="D21" t="s">
        <v>1358</v>
      </c>
      <c r="E21" t="s">
        <v>1359</v>
      </c>
      <c r="H21" s="4" t="s">
        <v>1360</v>
      </c>
      <c r="J21" t="s">
        <v>1361</v>
      </c>
      <c r="K21" t="s">
        <v>1362</v>
      </c>
    </row>
    <row r="22" spans="1:11">
      <c r="B22" s="3"/>
      <c r="D22" t="s">
        <v>1363</v>
      </c>
      <c r="E22" t="s">
        <v>1364</v>
      </c>
      <c r="H22" t="s">
        <v>1365</v>
      </c>
      <c r="J22" t="s">
        <v>1366</v>
      </c>
      <c r="K22" t="s">
        <v>1367</v>
      </c>
    </row>
    <row r="23" spans="1:11">
      <c r="B23" s="3"/>
      <c r="D23" t="s">
        <v>1368</v>
      </c>
      <c r="E23" t="s">
        <v>1369</v>
      </c>
      <c r="H23" t="s">
        <v>1370</v>
      </c>
      <c r="J23" t="s">
        <v>1371</v>
      </c>
      <c r="K23" t="s">
        <v>1222</v>
      </c>
    </row>
    <row r="24" spans="1:11">
      <c r="B24" s="3"/>
      <c r="D24" t="s">
        <v>1372</v>
      </c>
      <c r="E24" t="s">
        <v>1373</v>
      </c>
      <c r="H24" t="s">
        <v>1374</v>
      </c>
      <c r="J24" t="s">
        <v>1375</v>
      </c>
    </row>
    <row r="25" spans="1:11">
      <c r="B25" s="3"/>
      <c r="D25" t="s">
        <v>1376</v>
      </c>
      <c r="E25" t="s">
        <v>1377</v>
      </c>
      <c r="H25" t="s">
        <v>1378</v>
      </c>
      <c r="J25" t="s">
        <v>1379</v>
      </c>
    </row>
    <row r="26" spans="1:11">
      <c r="B26" s="3"/>
      <c r="D26" t="s">
        <v>1380</v>
      </c>
      <c r="E26" t="s">
        <v>1381</v>
      </c>
      <c r="H26" t="s">
        <v>1382</v>
      </c>
      <c r="J26" t="s">
        <v>1383</v>
      </c>
    </row>
    <row r="27" spans="1:11">
      <c r="B27" s="3"/>
      <c r="D27" t="s">
        <v>1384</v>
      </c>
      <c r="E27" t="s">
        <v>1385</v>
      </c>
      <c r="H27" t="s">
        <v>1386</v>
      </c>
      <c r="J27" t="s">
        <v>1387</v>
      </c>
    </row>
    <row r="28" spans="1:11">
      <c r="B28" s="3"/>
      <c r="D28" t="s">
        <v>1222</v>
      </c>
      <c r="E28" t="s">
        <v>1388</v>
      </c>
      <c r="H28" t="s">
        <v>1389</v>
      </c>
      <c r="J28" t="s">
        <v>1390</v>
      </c>
    </row>
    <row r="29" spans="1:11">
      <c r="B29" s="3"/>
      <c r="E29" t="s">
        <v>1391</v>
      </c>
      <c r="H29" t="s">
        <v>1392</v>
      </c>
      <c r="J29" t="s">
        <v>1393</v>
      </c>
    </row>
    <row r="30" spans="1:11">
      <c r="B30" s="3"/>
      <c r="E30" t="s">
        <v>1394</v>
      </c>
      <c r="H30" t="s">
        <v>1395</v>
      </c>
      <c r="J30" t="s">
        <v>1396</v>
      </c>
    </row>
    <row r="31" spans="1:11">
      <c r="B31" s="3"/>
      <c r="E31" t="s">
        <v>1397</v>
      </c>
      <c r="H31" t="s">
        <v>1398</v>
      </c>
      <c r="J31" t="s">
        <v>1399</v>
      </c>
    </row>
    <row r="32" spans="1:11">
      <c r="B32" s="3"/>
      <c r="E32" t="s">
        <v>1400</v>
      </c>
      <c r="H32" t="s">
        <v>1401</v>
      </c>
      <c r="J32" t="s">
        <v>1402</v>
      </c>
    </row>
    <row r="33" spans="2:10">
      <c r="B33" s="3"/>
      <c r="E33" t="s">
        <v>1403</v>
      </c>
      <c r="H33" t="s">
        <v>1404</v>
      </c>
      <c r="J33" t="s">
        <v>1405</v>
      </c>
    </row>
    <row r="34" spans="2:10">
      <c r="B34" s="3"/>
      <c r="E34" t="s">
        <v>1406</v>
      </c>
      <c r="H34" t="s">
        <v>1407</v>
      </c>
      <c r="J34" t="s">
        <v>1408</v>
      </c>
    </row>
    <row r="35" spans="2:10">
      <c r="B35" s="3"/>
      <c r="E35" t="s">
        <v>1222</v>
      </c>
      <c r="H35" t="s">
        <v>1409</v>
      </c>
      <c r="J35" t="s">
        <v>1410</v>
      </c>
    </row>
    <row r="36" spans="2:10">
      <c r="B36" s="3"/>
      <c r="H36" t="s">
        <v>1411</v>
      </c>
      <c r="J36" t="s">
        <v>1412</v>
      </c>
    </row>
    <row r="37" spans="2:10">
      <c r="B37" s="3"/>
      <c r="H37" t="s">
        <v>1413</v>
      </c>
      <c r="J37" t="s">
        <v>1414</v>
      </c>
    </row>
    <row r="38" spans="2:10">
      <c r="B38" s="3"/>
      <c r="H38" t="s">
        <v>1415</v>
      </c>
      <c r="J38" t="s">
        <v>1416</v>
      </c>
    </row>
    <row r="39" spans="2:10">
      <c r="B39" s="3"/>
      <c r="H39" t="s">
        <v>1417</v>
      </c>
      <c r="J39" t="s">
        <v>1418</v>
      </c>
    </row>
    <row r="40" spans="2:10">
      <c r="B40" s="3"/>
      <c r="H40" t="s">
        <v>1419</v>
      </c>
      <c r="J40" t="s">
        <v>1420</v>
      </c>
    </row>
    <row r="41" spans="2:10">
      <c r="B41" s="3"/>
      <c r="H41" t="s">
        <v>1421</v>
      </c>
      <c r="J41" t="s">
        <v>1422</v>
      </c>
    </row>
    <row r="42" spans="2:10">
      <c r="B42" s="3"/>
      <c r="H42" t="s">
        <v>1423</v>
      </c>
      <c r="J42" t="s">
        <v>1424</v>
      </c>
    </row>
    <row r="43" spans="2:10">
      <c r="B43" s="3"/>
      <c r="H43" t="s">
        <v>1425</v>
      </c>
      <c r="J43" t="s">
        <v>1426</v>
      </c>
    </row>
    <row r="44" spans="2:10">
      <c r="B44" s="3"/>
      <c r="H44" t="s">
        <v>1427</v>
      </c>
      <c r="J44" t="s">
        <v>1428</v>
      </c>
    </row>
    <row r="45" spans="2:10">
      <c r="H45" s="4" t="s">
        <v>1429</v>
      </c>
      <c r="J45" t="s">
        <v>1430</v>
      </c>
    </row>
    <row r="46" spans="2:10">
      <c r="H46" t="s">
        <v>1431</v>
      </c>
      <c r="J46" t="s">
        <v>1432</v>
      </c>
    </row>
    <row r="47" spans="2:10">
      <c r="H47" t="s">
        <v>1433</v>
      </c>
      <c r="J47" t="s">
        <v>1434</v>
      </c>
    </row>
    <row r="48" spans="2:10">
      <c r="H48" t="s">
        <v>1435</v>
      </c>
      <c r="J48" t="s">
        <v>1436</v>
      </c>
    </row>
    <row r="49" spans="8:10">
      <c r="H49" t="s">
        <v>1437</v>
      </c>
      <c r="J49" t="s">
        <v>1438</v>
      </c>
    </row>
    <row r="50" spans="8:10">
      <c r="H50" t="s">
        <v>1439</v>
      </c>
      <c r="J50" t="s">
        <v>1440</v>
      </c>
    </row>
    <row r="51" spans="8:10">
      <c r="H51" t="s">
        <v>1441</v>
      </c>
      <c r="J51" t="s">
        <v>1442</v>
      </c>
    </row>
    <row r="52" spans="8:10">
      <c r="H52" t="s">
        <v>1443</v>
      </c>
      <c r="J52" t="s">
        <v>1444</v>
      </c>
    </row>
    <row r="53" spans="8:10">
      <c r="H53" t="s">
        <v>1445</v>
      </c>
      <c r="J53" t="s">
        <v>1446</v>
      </c>
    </row>
    <row r="54" spans="8:10">
      <c r="H54" t="s">
        <v>1447</v>
      </c>
      <c r="J54" t="s">
        <v>1448</v>
      </c>
    </row>
    <row r="55" spans="8:10">
      <c r="H55" t="s">
        <v>1449</v>
      </c>
      <c r="J55" t="s">
        <v>1450</v>
      </c>
    </row>
    <row r="56" spans="8:10">
      <c r="H56" t="s">
        <v>1451</v>
      </c>
      <c r="J56" t="s">
        <v>1452</v>
      </c>
    </row>
    <row r="57" spans="8:10">
      <c r="H57" t="s">
        <v>1453</v>
      </c>
      <c r="J57" t="s">
        <v>1454</v>
      </c>
    </row>
    <row r="58" spans="8:10">
      <c r="H58" t="s">
        <v>1455</v>
      </c>
      <c r="J58" t="s">
        <v>1456</v>
      </c>
    </row>
    <row r="59" spans="8:10">
      <c r="H59" t="s">
        <v>1457</v>
      </c>
      <c r="J59" t="s">
        <v>1458</v>
      </c>
    </row>
    <row r="60" spans="8:10">
      <c r="H60" t="s">
        <v>1459</v>
      </c>
      <c r="J60" t="s">
        <v>1460</v>
      </c>
    </row>
    <row r="61" spans="8:10">
      <c r="H61" t="s">
        <v>1222</v>
      </c>
      <c r="J61" t="s">
        <v>1461</v>
      </c>
    </row>
    <row r="62" spans="8:10">
      <c r="J62" t="s">
        <v>1462</v>
      </c>
    </row>
    <row r="63" spans="8:10">
      <c r="J63" t="s">
        <v>1463</v>
      </c>
    </row>
    <row r="64" spans="8:10">
      <c r="J64" t="s">
        <v>1464</v>
      </c>
    </row>
    <row r="65" spans="10:10">
      <c r="J65" t="s">
        <v>1465</v>
      </c>
    </row>
    <row r="66" spans="10:10">
      <c r="J66" t="s">
        <v>1466</v>
      </c>
    </row>
    <row r="67" spans="10:10">
      <c r="J67" t="s">
        <v>1467</v>
      </c>
    </row>
    <row r="68" spans="10:10">
      <c r="J68" t="s">
        <v>1468</v>
      </c>
    </row>
    <row r="69" spans="10:10">
      <c r="J69" t="s">
        <v>1469</v>
      </c>
    </row>
    <row r="70" spans="10:10">
      <c r="J70" t="s">
        <v>1470</v>
      </c>
    </row>
    <row r="71" spans="10:10">
      <c r="J71" t="s">
        <v>1471</v>
      </c>
    </row>
    <row r="72" spans="10:10">
      <c r="J72" t="s">
        <v>1472</v>
      </c>
    </row>
    <row r="73" spans="10:10">
      <c r="J73" t="s">
        <v>1473</v>
      </c>
    </row>
    <row r="74" spans="10:10">
      <c r="J74" t="s">
        <v>1474</v>
      </c>
    </row>
    <row r="75" spans="10:10">
      <c r="J75" t="s">
        <v>1475</v>
      </c>
    </row>
    <row r="76" spans="10:10">
      <c r="J76" t="s">
        <v>1476</v>
      </c>
    </row>
    <row r="77" spans="10:10">
      <c r="J77" t="s">
        <v>1477</v>
      </c>
    </row>
    <row r="78" spans="10:10">
      <c r="J78" t="s">
        <v>1478</v>
      </c>
    </row>
    <row r="79" spans="10:10">
      <c r="J79" t="s">
        <v>1479</v>
      </c>
    </row>
    <row r="80" spans="10:10">
      <c r="J80" t="s">
        <v>1480</v>
      </c>
    </row>
    <row r="81" spans="10:10">
      <c r="J81" t="s">
        <v>1481</v>
      </c>
    </row>
    <row r="82" spans="10:10">
      <c r="J82" t="s">
        <v>1482</v>
      </c>
    </row>
    <row r="83" spans="10:10">
      <c r="J83" t="s">
        <v>1483</v>
      </c>
    </row>
    <row r="84" spans="10:10">
      <c r="J84" t="s">
        <v>1484</v>
      </c>
    </row>
    <row r="85" spans="10:10">
      <c r="J85" t="s">
        <v>1485</v>
      </c>
    </row>
    <row r="86" spans="10:10">
      <c r="J86" t="s">
        <v>1486</v>
      </c>
    </row>
    <row r="87" spans="10:10">
      <c r="J87" t="s">
        <v>1487</v>
      </c>
    </row>
    <row r="88" spans="10:10">
      <c r="J88" t="s">
        <v>1488</v>
      </c>
    </row>
    <row r="89" spans="10:10">
      <c r="J89" t="s">
        <v>1489</v>
      </c>
    </row>
    <row r="90" spans="10:10">
      <c r="J90" t="s">
        <v>1490</v>
      </c>
    </row>
    <row r="91" spans="10:10">
      <c r="J91" t="s">
        <v>1491</v>
      </c>
    </row>
    <row r="92" spans="10:10">
      <c r="J92" t="s">
        <v>1492</v>
      </c>
    </row>
    <row r="93" spans="10:10">
      <c r="J93" t="s">
        <v>1493</v>
      </c>
    </row>
    <row r="94" spans="10:10">
      <c r="J94" t="s">
        <v>1494</v>
      </c>
    </row>
    <row r="95" spans="10:10">
      <c r="J95" t="s">
        <v>1495</v>
      </c>
    </row>
    <row r="96" spans="10:10">
      <c r="J96" t="s">
        <v>1496</v>
      </c>
    </row>
    <row r="97" spans="10:10">
      <c r="J97" t="s">
        <v>1497</v>
      </c>
    </row>
    <row r="98" spans="10:10">
      <c r="J98" t="s">
        <v>1498</v>
      </c>
    </row>
    <row r="99" spans="10:10">
      <c r="J99" t="s">
        <v>1499</v>
      </c>
    </row>
    <row r="100" spans="10:10">
      <c r="J100" t="s">
        <v>1500</v>
      </c>
    </row>
    <row r="101" spans="10:10">
      <c r="J101" t="s">
        <v>1222</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3"/>
  <sheetViews>
    <sheetView topLeftCell="A182" workbookViewId="0">
      <selection activeCell="F2" sqref="F2:F313"/>
    </sheetView>
  </sheetViews>
  <sheetFormatPr baseColWidth="10" defaultColWidth="11.42578125" defaultRowHeight="15"/>
  <cols>
    <col min="3" max="3" width="15.5703125" customWidth="1"/>
    <col min="4" max="4" width="65.42578125" customWidth="1"/>
    <col min="5" max="5" width="21.7109375" customWidth="1"/>
    <col min="6" max="6" width="17" customWidth="1"/>
    <col min="7" max="7" width="17.7109375" customWidth="1"/>
    <col min="9" max="9" width="11.85546875" bestFit="1" customWidth="1"/>
  </cols>
  <sheetData>
    <row r="1" spans="1:7" ht="15.75" thickBot="1">
      <c r="A1" t="s">
        <v>1501</v>
      </c>
      <c r="B1" t="s">
        <v>1502</v>
      </c>
      <c r="C1" s="6" t="s">
        <v>1503</v>
      </c>
      <c r="D1" s="7" t="s">
        <v>1504</v>
      </c>
      <c r="E1" s="7" t="s">
        <v>1505</v>
      </c>
      <c r="F1" s="7" t="s">
        <v>1506</v>
      </c>
      <c r="G1" s="8" t="s">
        <v>1507</v>
      </c>
    </row>
    <row r="2" spans="1:7" ht="15.75" thickBot="1">
      <c r="C2" s="9" t="s">
        <v>1508</v>
      </c>
      <c r="D2" s="10" t="s">
        <v>1509</v>
      </c>
      <c r="E2" s="10">
        <v>2</v>
      </c>
      <c r="F2" s="10" t="s">
        <v>1510</v>
      </c>
      <c r="G2" s="11" t="s">
        <v>1511</v>
      </c>
    </row>
    <row r="3" spans="1:7" ht="15.75" thickBot="1">
      <c r="C3" s="9" t="s">
        <v>1512</v>
      </c>
      <c r="D3" s="10" t="s">
        <v>1513</v>
      </c>
      <c r="E3" s="10">
        <v>4300</v>
      </c>
      <c r="F3" s="10" t="s">
        <v>1514</v>
      </c>
      <c r="G3" s="11" t="s">
        <v>1515</v>
      </c>
    </row>
    <row r="4" spans="1:7" ht="15.75" thickBot="1">
      <c r="C4" s="9" t="s">
        <v>1516</v>
      </c>
      <c r="D4" s="10" t="s">
        <v>1517</v>
      </c>
      <c r="E4" s="10">
        <v>200</v>
      </c>
      <c r="F4" s="10" t="s">
        <v>1518</v>
      </c>
      <c r="G4" s="11" t="s">
        <v>1515</v>
      </c>
    </row>
    <row r="5" spans="1:7" ht="15.75" thickBot="1">
      <c r="C5" s="9" t="s">
        <v>1519</v>
      </c>
      <c r="D5" s="10" t="s">
        <v>1517</v>
      </c>
      <c r="E5" s="10">
        <v>200</v>
      </c>
      <c r="F5" s="10" t="s">
        <v>1518</v>
      </c>
      <c r="G5" s="11" t="s">
        <v>1515</v>
      </c>
    </row>
    <row r="6" spans="1:7" ht="15.75" thickBot="1">
      <c r="C6" s="9" t="s">
        <v>1519</v>
      </c>
      <c r="D6" s="10" t="s">
        <v>1520</v>
      </c>
      <c r="E6" s="10">
        <v>100</v>
      </c>
      <c r="F6" s="10" t="s">
        <v>1521</v>
      </c>
      <c r="G6" s="11" t="s">
        <v>1511</v>
      </c>
    </row>
    <row r="7" spans="1:7" ht="15.75" thickBot="1">
      <c r="C7" s="9" t="s">
        <v>1522</v>
      </c>
      <c r="D7" s="10" t="s">
        <v>1523</v>
      </c>
      <c r="E7" s="10">
        <v>120</v>
      </c>
      <c r="F7" s="10" t="s">
        <v>1524</v>
      </c>
      <c r="G7" s="11" t="s">
        <v>1511</v>
      </c>
    </row>
    <row r="8" spans="1:7" ht="15.75" thickBot="1">
      <c r="C8" s="9" t="s">
        <v>1522</v>
      </c>
      <c r="D8" s="10" t="s">
        <v>1525</v>
      </c>
      <c r="E8" s="10">
        <v>150</v>
      </c>
      <c r="F8" s="10" t="s">
        <v>1526</v>
      </c>
      <c r="G8" s="11" t="s">
        <v>1511</v>
      </c>
    </row>
    <row r="9" spans="1:7" ht="15.75" thickBot="1">
      <c r="C9" s="9" t="s">
        <v>1527</v>
      </c>
      <c r="D9" s="10" t="s">
        <v>1528</v>
      </c>
      <c r="E9" s="10">
        <v>150</v>
      </c>
      <c r="F9" s="10" t="s">
        <v>1529</v>
      </c>
      <c r="G9" s="11" t="s">
        <v>1511</v>
      </c>
    </row>
    <row r="10" spans="1:7" ht="15.75" thickBot="1">
      <c r="C10" s="9" t="s">
        <v>1530</v>
      </c>
      <c r="D10" s="10" t="s">
        <v>1531</v>
      </c>
      <c r="E10" s="10">
        <v>781</v>
      </c>
      <c r="F10" s="10" t="s">
        <v>1532</v>
      </c>
      <c r="G10" s="12" t="s">
        <v>1533</v>
      </c>
    </row>
    <row r="11" spans="1:7" ht="15.75" thickBot="1">
      <c r="C11" s="9" t="s">
        <v>1530</v>
      </c>
      <c r="D11" s="10" t="s">
        <v>1534</v>
      </c>
      <c r="E11" s="10">
        <v>750</v>
      </c>
      <c r="F11" s="10" t="s">
        <v>1535</v>
      </c>
      <c r="G11" s="11" t="s">
        <v>1536</v>
      </c>
    </row>
    <row r="12" spans="1:7" ht="15.75" thickBot="1">
      <c r="C12" s="9" t="s">
        <v>1530</v>
      </c>
      <c r="D12" s="10" t="s">
        <v>1537</v>
      </c>
      <c r="E12" s="10">
        <v>61</v>
      </c>
      <c r="F12" s="10" t="s">
        <v>1538</v>
      </c>
      <c r="G12" s="11" t="s">
        <v>1536</v>
      </c>
    </row>
    <row r="13" spans="1:7" ht="15.75" thickBot="1">
      <c r="C13" s="9" t="s">
        <v>1530</v>
      </c>
      <c r="D13" s="10" t="s">
        <v>1539</v>
      </c>
      <c r="E13" s="10">
        <v>18</v>
      </c>
      <c r="F13" s="10" t="s">
        <v>1540</v>
      </c>
      <c r="G13" s="12" t="s">
        <v>1533</v>
      </c>
    </row>
    <row r="14" spans="1:7" ht="15.75" thickBot="1">
      <c r="C14" s="9" t="s">
        <v>1530</v>
      </c>
      <c r="D14" s="10" t="s">
        <v>1541</v>
      </c>
      <c r="E14" s="10">
        <v>761</v>
      </c>
      <c r="F14" s="10" t="s">
        <v>1542</v>
      </c>
      <c r="G14" s="12" t="s">
        <v>1533</v>
      </c>
    </row>
    <row r="15" spans="1:7" ht="15.75" thickBot="1">
      <c r="C15" s="9" t="s">
        <v>1543</v>
      </c>
      <c r="D15" s="10" t="s">
        <v>1544</v>
      </c>
      <c r="E15" s="10">
        <v>2793</v>
      </c>
      <c r="F15" s="10" t="s">
        <v>1545</v>
      </c>
      <c r="G15" s="12" t="s">
        <v>1533</v>
      </c>
    </row>
    <row r="16" spans="1:7" ht="15.75" thickBot="1">
      <c r="C16" s="9" t="s">
        <v>1546</v>
      </c>
      <c r="D16" s="10" t="s">
        <v>1547</v>
      </c>
      <c r="E16" s="10">
        <v>3200</v>
      </c>
      <c r="F16" s="10" t="s">
        <v>1548</v>
      </c>
      <c r="G16" s="12" t="s">
        <v>1533</v>
      </c>
    </row>
    <row r="17" spans="3:7" ht="15.75" thickBot="1">
      <c r="C17" s="9" t="s">
        <v>1549</v>
      </c>
      <c r="D17" s="10" t="s">
        <v>1550</v>
      </c>
      <c r="E17" s="10">
        <v>240</v>
      </c>
      <c r="F17" s="10" t="s">
        <v>1551</v>
      </c>
      <c r="G17" s="11" t="s">
        <v>1515</v>
      </c>
    </row>
    <row r="18" spans="3:7" ht="15.75" thickBot="1">
      <c r="C18" s="9" t="s">
        <v>1552</v>
      </c>
      <c r="D18" s="10" t="s">
        <v>1553</v>
      </c>
      <c r="E18" s="10">
        <v>2350</v>
      </c>
      <c r="F18" s="10" t="s">
        <v>1554</v>
      </c>
      <c r="G18" s="11" t="s">
        <v>1536</v>
      </c>
    </row>
    <row r="19" spans="3:7" ht="15.75" thickBot="1">
      <c r="C19" s="9" t="s">
        <v>1555</v>
      </c>
      <c r="D19" s="10" t="s">
        <v>1556</v>
      </c>
      <c r="E19" s="10">
        <v>1000</v>
      </c>
      <c r="F19" s="10" t="s">
        <v>1557</v>
      </c>
      <c r="G19" s="11" t="s">
        <v>1515</v>
      </c>
    </row>
    <row r="20" spans="3:7" ht="15.75" thickBot="1">
      <c r="C20" s="9" t="s">
        <v>1558</v>
      </c>
      <c r="D20" s="10" t="s">
        <v>1559</v>
      </c>
      <c r="E20" s="10">
        <v>7200</v>
      </c>
      <c r="F20" s="10" t="s">
        <v>1560</v>
      </c>
      <c r="G20" s="11" t="s">
        <v>1536</v>
      </c>
    </row>
    <row r="21" spans="3:7" ht="15.75" thickBot="1">
      <c r="C21" s="9" t="s">
        <v>1561</v>
      </c>
      <c r="D21" s="10" t="s">
        <v>1562</v>
      </c>
      <c r="E21" s="10">
        <v>1550</v>
      </c>
      <c r="F21" s="10" t="s">
        <v>1563</v>
      </c>
      <c r="G21" s="11" t="s">
        <v>1515</v>
      </c>
    </row>
    <row r="22" spans="3:7" ht="15.75" thickBot="1">
      <c r="C22" s="9" t="s">
        <v>1564</v>
      </c>
      <c r="D22" s="10" t="s">
        <v>1565</v>
      </c>
      <c r="E22" s="10">
        <v>200</v>
      </c>
      <c r="F22" s="10" t="s">
        <v>1566</v>
      </c>
      <c r="G22" s="12" t="s">
        <v>1533</v>
      </c>
    </row>
    <row r="23" spans="3:7" ht="15.75" thickBot="1">
      <c r="C23" s="9" t="s">
        <v>1564</v>
      </c>
      <c r="D23" s="10" t="s">
        <v>1567</v>
      </c>
      <c r="E23" s="10">
        <v>100</v>
      </c>
      <c r="F23" s="10" t="s">
        <v>1568</v>
      </c>
      <c r="G23" s="12" t="s">
        <v>1533</v>
      </c>
    </row>
    <row r="24" spans="3:7" ht="15.75" thickBot="1">
      <c r="C24" s="9" t="s">
        <v>1564</v>
      </c>
      <c r="D24" s="10" t="s">
        <v>1569</v>
      </c>
      <c r="E24" s="10">
        <v>4100</v>
      </c>
      <c r="F24" s="10" t="s">
        <v>1570</v>
      </c>
      <c r="G24" s="12" t="s">
        <v>1533</v>
      </c>
    </row>
    <row r="25" spans="3:7" ht="15.75" thickBot="1">
      <c r="C25" s="9" t="s">
        <v>1571</v>
      </c>
      <c r="D25" s="10" t="s">
        <v>1572</v>
      </c>
      <c r="E25" s="10">
        <v>160</v>
      </c>
      <c r="F25" s="10" t="s">
        <v>1573</v>
      </c>
      <c r="G25" s="11" t="s">
        <v>1515</v>
      </c>
    </row>
    <row r="26" spans="3:7" ht="15.75" thickBot="1">
      <c r="C26" s="9" t="s">
        <v>1574</v>
      </c>
      <c r="D26" s="10" t="s">
        <v>1575</v>
      </c>
      <c r="E26" s="10">
        <v>570</v>
      </c>
      <c r="F26" s="10" t="s">
        <v>1576</v>
      </c>
      <c r="G26" s="12" t="s">
        <v>1533</v>
      </c>
    </row>
    <row r="27" spans="3:7" ht="15.75" thickBot="1">
      <c r="C27" s="9" t="s">
        <v>1574</v>
      </c>
      <c r="D27" s="10" t="s">
        <v>1577</v>
      </c>
      <c r="E27" s="10">
        <v>470</v>
      </c>
      <c r="F27" s="10" t="s">
        <v>1578</v>
      </c>
      <c r="G27" s="12" t="s">
        <v>1533</v>
      </c>
    </row>
    <row r="28" spans="3:7" ht="15.75" thickBot="1">
      <c r="C28" s="9" t="s">
        <v>1574</v>
      </c>
      <c r="D28" s="10" t="s">
        <v>1579</v>
      </c>
      <c r="E28" s="10">
        <v>250</v>
      </c>
      <c r="F28" s="10" t="s">
        <v>1580</v>
      </c>
      <c r="G28" s="12" t="s">
        <v>1533</v>
      </c>
    </row>
    <row r="29" spans="3:7" ht="15.75" thickBot="1">
      <c r="C29" s="9" t="s">
        <v>1574</v>
      </c>
      <c r="D29" s="10" t="s">
        <v>1581</v>
      </c>
      <c r="E29" s="10">
        <v>250</v>
      </c>
      <c r="F29" s="10" t="s">
        <v>1582</v>
      </c>
      <c r="G29" s="12" t="s">
        <v>1533</v>
      </c>
    </row>
    <row r="30" spans="3:7" ht="15.75" thickBot="1">
      <c r="C30" s="9" t="s">
        <v>1574</v>
      </c>
      <c r="D30" s="10" t="s">
        <v>1583</v>
      </c>
      <c r="E30" s="10">
        <v>70</v>
      </c>
      <c r="F30" s="10" t="s">
        <v>1584</v>
      </c>
      <c r="G30" s="12" t="s">
        <v>1533</v>
      </c>
    </row>
    <row r="31" spans="3:7" ht="15.75" thickBot="1">
      <c r="C31" s="9" t="s">
        <v>1574</v>
      </c>
      <c r="D31" s="10" t="s">
        <v>1585</v>
      </c>
      <c r="E31" s="10">
        <v>373</v>
      </c>
      <c r="F31" s="10" t="s">
        <v>1586</v>
      </c>
      <c r="G31" s="12" t="s">
        <v>1533</v>
      </c>
    </row>
    <row r="32" spans="3:7" ht="15.75" thickBot="1">
      <c r="C32" s="9" t="s">
        <v>1574</v>
      </c>
      <c r="D32" s="10" t="s">
        <v>1587</v>
      </c>
      <c r="E32" s="10">
        <v>37</v>
      </c>
      <c r="F32" s="10" t="s">
        <v>1588</v>
      </c>
      <c r="G32" s="12" t="s">
        <v>1533</v>
      </c>
    </row>
    <row r="33" spans="3:7" ht="15.75" thickBot="1">
      <c r="C33" s="9" t="s">
        <v>1574</v>
      </c>
      <c r="D33" s="10" t="s">
        <v>1589</v>
      </c>
      <c r="E33" s="10">
        <v>173</v>
      </c>
      <c r="F33" s="10" t="s">
        <v>1590</v>
      </c>
      <c r="G33" s="12" t="s">
        <v>1533</v>
      </c>
    </row>
    <row r="34" spans="3:7" ht="15.75" thickBot="1">
      <c r="C34" s="9" t="s">
        <v>1591</v>
      </c>
      <c r="D34" s="10" t="s">
        <v>1592</v>
      </c>
      <c r="E34" s="10">
        <v>140</v>
      </c>
      <c r="F34" s="10" t="s">
        <v>1593</v>
      </c>
      <c r="G34" s="11" t="s">
        <v>1511</v>
      </c>
    </row>
    <row r="35" spans="3:7" ht="15.75" thickBot="1">
      <c r="C35" s="9" t="s">
        <v>1594</v>
      </c>
      <c r="D35" s="10" t="s">
        <v>1595</v>
      </c>
      <c r="E35" s="10">
        <v>35</v>
      </c>
      <c r="F35" s="10" t="s">
        <v>1596</v>
      </c>
      <c r="G35" s="11" t="s">
        <v>1511</v>
      </c>
    </row>
    <row r="36" spans="3:7" ht="15.75" thickBot="1">
      <c r="C36" s="9" t="s">
        <v>1597</v>
      </c>
      <c r="D36" s="10" t="s">
        <v>1598</v>
      </c>
      <c r="E36" s="10">
        <v>10</v>
      </c>
      <c r="F36" s="10" t="s">
        <v>1599</v>
      </c>
      <c r="G36" s="11" t="s">
        <v>1511</v>
      </c>
    </row>
    <row r="37" spans="3:7" ht="15.75" thickBot="1">
      <c r="C37" s="9" t="s">
        <v>1600</v>
      </c>
      <c r="D37" s="10" t="s">
        <v>1601</v>
      </c>
      <c r="E37" s="10">
        <v>50</v>
      </c>
      <c r="F37" s="10" t="s">
        <v>1602</v>
      </c>
      <c r="G37" s="11" t="s">
        <v>1511</v>
      </c>
    </row>
    <row r="38" spans="3:7" ht="15.75" thickBot="1">
      <c r="C38" s="9" t="s">
        <v>1603</v>
      </c>
      <c r="D38" s="10" t="s">
        <v>1604</v>
      </c>
      <c r="E38" s="10">
        <v>900</v>
      </c>
      <c r="F38" s="10" t="s">
        <v>1605</v>
      </c>
      <c r="G38" s="11" t="s">
        <v>1511</v>
      </c>
    </row>
    <row r="39" spans="3:7" ht="15.75" thickBot="1">
      <c r="C39" s="9" t="s">
        <v>1606</v>
      </c>
      <c r="D39" s="10" t="s">
        <v>1607</v>
      </c>
      <c r="E39" s="10">
        <v>1396</v>
      </c>
      <c r="F39" s="10" t="s">
        <v>1608</v>
      </c>
      <c r="G39" s="11" t="s">
        <v>1511</v>
      </c>
    </row>
    <row r="40" spans="3:7" ht="15.75" thickBot="1">
      <c r="C40" s="9" t="s">
        <v>1606</v>
      </c>
      <c r="D40" s="10" t="s">
        <v>1609</v>
      </c>
      <c r="E40" s="10">
        <v>12</v>
      </c>
      <c r="F40" s="10" t="s">
        <v>1610</v>
      </c>
      <c r="G40" s="11" t="s">
        <v>1511</v>
      </c>
    </row>
    <row r="41" spans="3:7" ht="15.75" thickBot="1">
      <c r="C41" s="9" t="s">
        <v>1611</v>
      </c>
      <c r="D41" s="10" t="s">
        <v>1612</v>
      </c>
      <c r="E41" s="10">
        <v>120</v>
      </c>
      <c r="F41" s="10" t="s">
        <v>1613</v>
      </c>
      <c r="G41" s="11" t="s">
        <v>1511</v>
      </c>
    </row>
    <row r="42" spans="3:7" ht="15.75" thickBot="1">
      <c r="C42" s="9" t="s">
        <v>1611</v>
      </c>
      <c r="D42" s="10" t="s">
        <v>1614</v>
      </c>
      <c r="E42" s="10">
        <v>118</v>
      </c>
      <c r="F42" s="10" t="s">
        <v>1615</v>
      </c>
      <c r="G42" s="11" t="s">
        <v>1511</v>
      </c>
    </row>
    <row r="43" spans="3:7" ht="15.75" thickBot="1">
      <c r="C43" s="9" t="s">
        <v>1611</v>
      </c>
      <c r="D43" s="10" t="s">
        <v>1616</v>
      </c>
      <c r="E43" s="10">
        <v>72</v>
      </c>
      <c r="F43" s="10" t="s">
        <v>1617</v>
      </c>
      <c r="G43" s="11" t="s">
        <v>1511</v>
      </c>
    </row>
    <row r="44" spans="3:7" ht="15.75" thickBot="1">
      <c r="C44" s="9" t="s">
        <v>1618</v>
      </c>
      <c r="D44" s="10" t="s">
        <v>1619</v>
      </c>
      <c r="E44" s="10">
        <v>150</v>
      </c>
      <c r="F44" s="10" t="s">
        <v>1620</v>
      </c>
      <c r="G44" s="11" t="s">
        <v>1511</v>
      </c>
    </row>
    <row r="45" spans="3:7" ht="15.75" thickBot="1">
      <c r="C45" s="9" t="s">
        <v>1621</v>
      </c>
      <c r="D45" s="10" t="s">
        <v>1622</v>
      </c>
      <c r="E45" s="10">
        <v>60</v>
      </c>
      <c r="F45" s="10" t="s">
        <v>1623</v>
      </c>
      <c r="G45" s="11" t="s">
        <v>1511</v>
      </c>
    </row>
    <row r="46" spans="3:7" ht="15.75" thickBot="1">
      <c r="C46" s="9" t="s">
        <v>1621</v>
      </c>
      <c r="D46" s="10" t="s">
        <v>1624</v>
      </c>
      <c r="E46" s="10">
        <v>96</v>
      </c>
      <c r="F46" s="10" t="s">
        <v>1625</v>
      </c>
      <c r="G46" s="11" t="s">
        <v>1511</v>
      </c>
    </row>
    <row r="47" spans="3:7" ht="15.75" thickBot="1">
      <c r="C47" s="9" t="s">
        <v>1621</v>
      </c>
      <c r="D47" s="10" t="s">
        <v>1626</v>
      </c>
      <c r="E47" s="10">
        <v>72</v>
      </c>
      <c r="F47" s="10" t="s">
        <v>1627</v>
      </c>
      <c r="G47" s="11" t="s">
        <v>1511</v>
      </c>
    </row>
    <row r="48" spans="3:7" ht="15.75" thickBot="1">
      <c r="C48" s="9" t="s">
        <v>1628</v>
      </c>
      <c r="D48" s="10" t="s">
        <v>1629</v>
      </c>
      <c r="E48" s="10">
        <v>576</v>
      </c>
      <c r="F48" s="10" t="s">
        <v>1630</v>
      </c>
      <c r="G48" s="11" t="s">
        <v>1511</v>
      </c>
    </row>
    <row r="49" spans="3:7" ht="15.75" thickBot="1">
      <c r="C49" s="9" t="s">
        <v>1628</v>
      </c>
      <c r="D49" s="10" t="s">
        <v>1631</v>
      </c>
      <c r="E49" s="10">
        <v>12</v>
      </c>
      <c r="F49" s="10" t="s">
        <v>1632</v>
      </c>
      <c r="G49" s="11" t="s">
        <v>1511</v>
      </c>
    </row>
    <row r="50" spans="3:7" ht="15.75" thickBot="1">
      <c r="C50" s="9" t="s">
        <v>1628</v>
      </c>
      <c r="D50" s="10" t="s">
        <v>1633</v>
      </c>
      <c r="E50" s="10">
        <v>15</v>
      </c>
      <c r="F50" s="10" t="s">
        <v>1634</v>
      </c>
      <c r="G50" s="11" t="s">
        <v>1511</v>
      </c>
    </row>
    <row r="51" spans="3:7" ht="15.75" thickBot="1">
      <c r="C51" s="9" t="s">
        <v>1635</v>
      </c>
      <c r="D51" s="10" t="s">
        <v>1636</v>
      </c>
      <c r="E51" s="10">
        <v>144</v>
      </c>
      <c r="F51" s="10" t="s">
        <v>1637</v>
      </c>
      <c r="G51" s="11" t="s">
        <v>1511</v>
      </c>
    </row>
    <row r="52" spans="3:7" ht="15.75" thickBot="1">
      <c r="C52" s="9" t="s">
        <v>1635</v>
      </c>
      <c r="D52" s="10" t="s">
        <v>1638</v>
      </c>
      <c r="E52" s="10">
        <v>48</v>
      </c>
      <c r="F52" s="10" t="s">
        <v>1639</v>
      </c>
      <c r="G52" s="11" t="s">
        <v>1511</v>
      </c>
    </row>
    <row r="53" spans="3:7" ht="15.75" thickBot="1">
      <c r="C53" s="9" t="s">
        <v>1635</v>
      </c>
      <c r="D53" s="10" t="s">
        <v>1640</v>
      </c>
      <c r="E53" s="10">
        <v>48</v>
      </c>
      <c r="F53" s="10" t="s">
        <v>1641</v>
      </c>
      <c r="G53" s="11" t="s">
        <v>1511</v>
      </c>
    </row>
    <row r="54" spans="3:7" ht="15.75" thickBot="1">
      <c r="C54" s="9" t="s">
        <v>1642</v>
      </c>
      <c r="D54" s="10" t="s">
        <v>1643</v>
      </c>
      <c r="E54" s="10">
        <v>1100</v>
      </c>
      <c r="F54" s="10" t="s">
        <v>1644</v>
      </c>
      <c r="G54" s="11" t="s">
        <v>1511</v>
      </c>
    </row>
    <row r="55" spans="3:7" ht="15.75" thickBot="1">
      <c r="C55" s="9" t="s">
        <v>1642</v>
      </c>
      <c r="D55" s="10" t="s">
        <v>1645</v>
      </c>
      <c r="E55" s="10">
        <v>290</v>
      </c>
      <c r="F55" s="10" t="s">
        <v>1646</v>
      </c>
      <c r="G55" s="11" t="s">
        <v>1511</v>
      </c>
    </row>
    <row r="56" spans="3:7" ht="15.75" thickBot="1">
      <c r="C56" s="9" t="s">
        <v>1647</v>
      </c>
      <c r="D56" s="10" t="s">
        <v>1648</v>
      </c>
      <c r="E56" s="10">
        <v>117</v>
      </c>
      <c r="F56" s="10" t="s">
        <v>1649</v>
      </c>
      <c r="G56" s="11" t="s">
        <v>1511</v>
      </c>
    </row>
    <row r="57" spans="3:7" ht="15.75" thickBot="1">
      <c r="C57" s="9" t="s">
        <v>1647</v>
      </c>
      <c r="D57" s="10" t="s">
        <v>1650</v>
      </c>
      <c r="E57" s="10">
        <v>58</v>
      </c>
      <c r="F57" s="10" t="s">
        <v>1651</v>
      </c>
      <c r="G57" s="11" t="s">
        <v>1511</v>
      </c>
    </row>
    <row r="58" spans="3:7" ht="15.75" thickBot="1">
      <c r="C58" s="9" t="s">
        <v>1652</v>
      </c>
      <c r="D58" s="10" t="s">
        <v>1653</v>
      </c>
      <c r="E58" s="10">
        <v>378</v>
      </c>
      <c r="F58" s="10" t="s">
        <v>1654</v>
      </c>
      <c r="G58" s="11" t="s">
        <v>1511</v>
      </c>
    </row>
    <row r="59" spans="3:7" ht="15.75" thickBot="1">
      <c r="C59" s="9" t="s">
        <v>1655</v>
      </c>
      <c r="D59" s="10" t="s">
        <v>1656</v>
      </c>
      <c r="E59" s="10">
        <v>192</v>
      </c>
      <c r="F59" s="10" t="s">
        <v>1657</v>
      </c>
      <c r="G59" s="11" t="s">
        <v>1511</v>
      </c>
    </row>
    <row r="60" spans="3:7" ht="15.75" thickBot="1">
      <c r="C60" s="9" t="s">
        <v>1658</v>
      </c>
      <c r="D60" s="10" t="s">
        <v>1659</v>
      </c>
      <c r="E60" s="10">
        <v>100</v>
      </c>
      <c r="F60" s="10" t="s">
        <v>1660</v>
      </c>
      <c r="G60" s="11" t="s">
        <v>1511</v>
      </c>
    </row>
    <row r="61" spans="3:7" ht="15.75" thickBot="1">
      <c r="C61" s="9" t="s">
        <v>1661</v>
      </c>
      <c r="D61" s="10" t="s">
        <v>1662</v>
      </c>
      <c r="E61" s="10">
        <v>498</v>
      </c>
      <c r="F61" s="10" t="s">
        <v>1663</v>
      </c>
      <c r="G61" s="11" t="s">
        <v>1664</v>
      </c>
    </row>
    <row r="62" spans="3:7" ht="15.75" thickBot="1">
      <c r="C62" s="9" t="s">
        <v>1665</v>
      </c>
      <c r="D62" s="10" t="s">
        <v>1666</v>
      </c>
      <c r="E62" s="10">
        <v>241</v>
      </c>
      <c r="F62" s="10" t="s">
        <v>1667</v>
      </c>
      <c r="G62" s="12" t="s">
        <v>1533</v>
      </c>
    </row>
    <row r="63" spans="3:7" ht="15.75" thickBot="1">
      <c r="C63" s="9" t="s">
        <v>1665</v>
      </c>
      <c r="D63" s="10" t="s">
        <v>1668</v>
      </c>
      <c r="E63" s="10">
        <v>195</v>
      </c>
      <c r="F63" s="10" t="s">
        <v>1669</v>
      </c>
      <c r="G63" s="12" t="s">
        <v>1533</v>
      </c>
    </row>
    <row r="64" spans="3:7" ht="15.75" thickBot="1">
      <c r="C64" s="9" t="s">
        <v>1670</v>
      </c>
      <c r="D64" s="10" t="s">
        <v>1671</v>
      </c>
      <c r="E64" s="10">
        <v>265</v>
      </c>
      <c r="F64" s="10" t="s">
        <v>1672</v>
      </c>
      <c r="G64" s="11" t="s">
        <v>1515</v>
      </c>
    </row>
    <row r="65" spans="3:7" ht="15.75" thickBot="1">
      <c r="C65" s="9" t="s">
        <v>1670</v>
      </c>
      <c r="D65" s="10" t="s">
        <v>1673</v>
      </c>
      <c r="E65" s="10">
        <v>51</v>
      </c>
      <c r="F65" s="10" t="s">
        <v>1674</v>
      </c>
      <c r="G65" s="11" t="s">
        <v>1511</v>
      </c>
    </row>
    <row r="66" spans="3:7" ht="15.75" thickBot="1">
      <c r="C66" s="9" t="s">
        <v>1670</v>
      </c>
      <c r="D66" s="10" t="s">
        <v>1675</v>
      </c>
      <c r="E66" s="10">
        <v>267</v>
      </c>
      <c r="F66" s="10" t="s">
        <v>1676</v>
      </c>
      <c r="G66" s="11" t="s">
        <v>1511</v>
      </c>
    </row>
    <row r="67" spans="3:7" ht="15.75" thickBot="1">
      <c r="C67" s="9" t="s">
        <v>1677</v>
      </c>
      <c r="D67" s="10" t="s">
        <v>1678</v>
      </c>
      <c r="E67" s="10">
        <v>653</v>
      </c>
      <c r="F67" s="10" t="s">
        <v>1679</v>
      </c>
      <c r="G67" s="11" t="s">
        <v>1511</v>
      </c>
    </row>
    <row r="68" spans="3:7" ht="15.75" thickBot="1">
      <c r="C68" s="9" t="s">
        <v>1677</v>
      </c>
      <c r="D68" s="10" t="s">
        <v>1680</v>
      </c>
      <c r="E68" s="10">
        <v>367</v>
      </c>
      <c r="F68" s="10" t="s">
        <v>1681</v>
      </c>
      <c r="G68" s="11" t="s">
        <v>1511</v>
      </c>
    </row>
    <row r="69" spans="3:7" ht="15.75" thickBot="1">
      <c r="C69" s="9" t="s">
        <v>1682</v>
      </c>
      <c r="D69" s="10" t="s">
        <v>1683</v>
      </c>
      <c r="E69" s="10">
        <v>48</v>
      </c>
      <c r="F69" s="10" t="s">
        <v>1684</v>
      </c>
      <c r="G69" s="11" t="s">
        <v>1511</v>
      </c>
    </row>
    <row r="70" spans="3:7" ht="15.75" thickBot="1">
      <c r="C70" s="9" t="s">
        <v>1685</v>
      </c>
      <c r="D70" s="10" t="s">
        <v>1686</v>
      </c>
      <c r="E70" s="10">
        <v>80</v>
      </c>
      <c r="F70" s="10" t="s">
        <v>1687</v>
      </c>
      <c r="G70" s="11" t="s">
        <v>1511</v>
      </c>
    </row>
    <row r="71" spans="3:7" ht="15.75" thickBot="1">
      <c r="C71" s="9" t="s">
        <v>1688</v>
      </c>
      <c r="D71" s="10" t="s">
        <v>1689</v>
      </c>
      <c r="E71" s="10">
        <v>307</v>
      </c>
      <c r="F71" s="10" t="s">
        <v>1690</v>
      </c>
      <c r="G71" s="11" t="s">
        <v>1511</v>
      </c>
    </row>
    <row r="72" spans="3:7" ht="15.75" thickBot="1">
      <c r="C72" s="9" t="s">
        <v>1688</v>
      </c>
      <c r="D72" s="10" t="s">
        <v>1691</v>
      </c>
      <c r="E72" s="10">
        <v>486</v>
      </c>
      <c r="F72" s="10" t="s">
        <v>1692</v>
      </c>
      <c r="G72" s="11" t="s">
        <v>1511</v>
      </c>
    </row>
    <row r="73" spans="3:7" ht="15.75" thickBot="1">
      <c r="C73" s="9" t="s">
        <v>1693</v>
      </c>
      <c r="D73" s="10" t="s">
        <v>1694</v>
      </c>
      <c r="E73" s="10">
        <v>140</v>
      </c>
      <c r="F73" s="10" t="s">
        <v>1695</v>
      </c>
      <c r="G73" s="11" t="s">
        <v>1511</v>
      </c>
    </row>
    <row r="74" spans="3:7" ht="15.75" thickBot="1">
      <c r="C74" s="9" t="s">
        <v>1693</v>
      </c>
      <c r="D74" s="10" t="s">
        <v>1696</v>
      </c>
      <c r="E74" s="10">
        <v>60</v>
      </c>
      <c r="F74" s="10" t="s">
        <v>1697</v>
      </c>
      <c r="G74" s="11" t="s">
        <v>1511</v>
      </c>
    </row>
    <row r="75" spans="3:7" ht="15.75" thickBot="1">
      <c r="C75" s="9" t="s">
        <v>1698</v>
      </c>
      <c r="D75" s="10" t="s">
        <v>1699</v>
      </c>
      <c r="E75" s="10">
        <v>9998</v>
      </c>
      <c r="F75" s="10" t="s">
        <v>1700</v>
      </c>
      <c r="G75" s="11" t="s">
        <v>1511</v>
      </c>
    </row>
    <row r="76" spans="3:7" ht="15.75" thickBot="1">
      <c r="C76" s="9" t="s">
        <v>1701</v>
      </c>
      <c r="D76" s="10" t="s">
        <v>1702</v>
      </c>
      <c r="E76" s="10">
        <v>410</v>
      </c>
      <c r="F76" s="10" t="s">
        <v>1703</v>
      </c>
      <c r="G76" s="11" t="s">
        <v>1511</v>
      </c>
    </row>
    <row r="77" spans="3:7" ht="15.75" thickBot="1">
      <c r="C77" s="9" t="s">
        <v>1701</v>
      </c>
      <c r="D77" s="10" t="s">
        <v>1704</v>
      </c>
      <c r="E77" s="10">
        <v>1000</v>
      </c>
      <c r="F77" s="10" t="s">
        <v>1705</v>
      </c>
      <c r="G77" s="11" t="s">
        <v>1511</v>
      </c>
    </row>
    <row r="78" spans="3:7" ht="15.75" thickBot="1">
      <c r="C78" s="9" t="s">
        <v>1706</v>
      </c>
      <c r="D78" s="10" t="s">
        <v>1707</v>
      </c>
      <c r="E78" s="10">
        <v>390</v>
      </c>
      <c r="F78" s="10" t="s">
        <v>1708</v>
      </c>
      <c r="G78" s="11" t="s">
        <v>1511</v>
      </c>
    </row>
    <row r="79" spans="3:7" ht="15.75" thickBot="1">
      <c r="C79" s="9" t="s">
        <v>1706</v>
      </c>
      <c r="D79" s="10" t="s">
        <v>1709</v>
      </c>
      <c r="E79" s="10">
        <v>4322</v>
      </c>
      <c r="F79" s="10" t="s">
        <v>1710</v>
      </c>
      <c r="G79" s="11" t="s">
        <v>1511</v>
      </c>
    </row>
    <row r="80" spans="3:7" ht="15.75" thickBot="1">
      <c r="C80" s="9" t="s">
        <v>1711</v>
      </c>
      <c r="D80" s="10" t="s">
        <v>1712</v>
      </c>
      <c r="E80" s="10">
        <v>500</v>
      </c>
      <c r="F80" s="10" t="s">
        <v>1713</v>
      </c>
      <c r="G80" s="11" t="s">
        <v>1511</v>
      </c>
    </row>
    <row r="81" spans="3:7" ht="15.75" thickBot="1">
      <c r="C81" s="9" t="s">
        <v>1714</v>
      </c>
      <c r="D81" s="10" t="s">
        <v>1715</v>
      </c>
      <c r="E81" s="10">
        <v>99</v>
      </c>
      <c r="F81" s="10" t="s">
        <v>1716</v>
      </c>
      <c r="G81" s="11" t="s">
        <v>1511</v>
      </c>
    </row>
    <row r="82" spans="3:7" ht="15.75" thickBot="1">
      <c r="C82" s="9" t="s">
        <v>1717</v>
      </c>
      <c r="D82" s="10" t="s">
        <v>1718</v>
      </c>
      <c r="E82" s="10">
        <v>7</v>
      </c>
      <c r="F82" s="10" t="s">
        <v>1719</v>
      </c>
      <c r="G82" s="11" t="s">
        <v>1511</v>
      </c>
    </row>
    <row r="83" spans="3:7" ht="15.75" thickBot="1">
      <c r="C83" s="9" t="s">
        <v>1717</v>
      </c>
      <c r="D83" s="10" t="s">
        <v>1720</v>
      </c>
      <c r="E83" s="10">
        <v>185</v>
      </c>
      <c r="F83" s="10" t="s">
        <v>1721</v>
      </c>
      <c r="G83" s="11" t="s">
        <v>1511</v>
      </c>
    </row>
    <row r="84" spans="3:7" ht="15.75" thickBot="1">
      <c r="C84" s="9" t="s">
        <v>1722</v>
      </c>
      <c r="D84" s="10" t="s">
        <v>1723</v>
      </c>
      <c r="E84" s="10">
        <v>18</v>
      </c>
      <c r="F84" s="10" t="s">
        <v>1724</v>
      </c>
      <c r="G84" s="11" t="s">
        <v>1511</v>
      </c>
    </row>
    <row r="85" spans="3:7" ht="15.75" thickBot="1">
      <c r="C85" s="9" t="s">
        <v>1722</v>
      </c>
      <c r="D85" s="10" t="s">
        <v>1725</v>
      </c>
      <c r="E85" s="10">
        <v>150</v>
      </c>
      <c r="F85" s="10" t="s">
        <v>1726</v>
      </c>
      <c r="G85" s="11" t="s">
        <v>1511</v>
      </c>
    </row>
    <row r="86" spans="3:7" ht="15.75" thickBot="1">
      <c r="C86" s="9" t="s">
        <v>1722</v>
      </c>
      <c r="D86" s="10" t="s">
        <v>1727</v>
      </c>
      <c r="E86" s="10">
        <v>131</v>
      </c>
      <c r="F86" s="10" t="s">
        <v>1728</v>
      </c>
      <c r="G86" s="11" t="s">
        <v>1511</v>
      </c>
    </row>
    <row r="87" spans="3:7" ht="15.75" thickBot="1">
      <c r="C87" s="9" t="s">
        <v>1722</v>
      </c>
      <c r="D87" s="10" t="s">
        <v>1729</v>
      </c>
      <c r="E87" s="10">
        <v>32</v>
      </c>
      <c r="F87" s="10" t="s">
        <v>1730</v>
      </c>
      <c r="G87" s="11" t="s">
        <v>1511</v>
      </c>
    </row>
    <row r="88" spans="3:7" ht="15.75" thickBot="1">
      <c r="C88" s="9" t="s">
        <v>1722</v>
      </c>
      <c r="D88" s="10" t="s">
        <v>1731</v>
      </c>
      <c r="E88" s="10">
        <v>15</v>
      </c>
      <c r="F88" s="10" t="s">
        <v>1732</v>
      </c>
      <c r="G88" s="11" t="s">
        <v>1511</v>
      </c>
    </row>
    <row r="89" spans="3:7" ht="15.75" thickBot="1">
      <c r="C89" s="9" t="s">
        <v>1722</v>
      </c>
      <c r="D89" s="10" t="s">
        <v>1733</v>
      </c>
      <c r="E89" s="10">
        <v>1</v>
      </c>
      <c r="F89" s="10" t="s">
        <v>1734</v>
      </c>
      <c r="G89" s="11" t="s">
        <v>1511</v>
      </c>
    </row>
    <row r="90" spans="3:7" ht="15.75" thickBot="1">
      <c r="C90" s="9" t="s">
        <v>1722</v>
      </c>
      <c r="D90" s="10" t="s">
        <v>1735</v>
      </c>
      <c r="E90" s="10">
        <v>12</v>
      </c>
      <c r="F90" s="10" t="s">
        <v>1736</v>
      </c>
      <c r="G90" s="11" t="s">
        <v>1511</v>
      </c>
    </row>
    <row r="91" spans="3:7" ht="15.75" thickBot="1">
      <c r="C91" s="9" t="s">
        <v>1737</v>
      </c>
      <c r="D91" s="10" t="s">
        <v>1738</v>
      </c>
      <c r="E91" s="10">
        <v>500</v>
      </c>
      <c r="F91" s="10" t="s">
        <v>1739</v>
      </c>
      <c r="G91" s="11" t="s">
        <v>1511</v>
      </c>
    </row>
    <row r="92" spans="3:7" ht="15.75" thickBot="1">
      <c r="C92" s="9" t="s">
        <v>1740</v>
      </c>
      <c r="D92" s="10" t="s">
        <v>1741</v>
      </c>
      <c r="E92" s="10">
        <v>79</v>
      </c>
      <c r="F92" s="10" t="s">
        <v>1742</v>
      </c>
      <c r="G92" s="11" t="s">
        <v>1511</v>
      </c>
    </row>
    <row r="93" spans="3:7" ht="15.75" thickBot="1">
      <c r="C93" s="9" t="s">
        <v>1740</v>
      </c>
      <c r="D93" s="10" t="s">
        <v>1743</v>
      </c>
      <c r="E93" s="10">
        <v>135</v>
      </c>
      <c r="F93" s="10" t="s">
        <v>1744</v>
      </c>
      <c r="G93" s="11" t="s">
        <v>1511</v>
      </c>
    </row>
    <row r="94" spans="3:7" ht="15.75" thickBot="1">
      <c r="C94" s="9" t="s">
        <v>1740</v>
      </c>
      <c r="D94" s="10" t="s">
        <v>1745</v>
      </c>
      <c r="E94" s="10">
        <v>159</v>
      </c>
      <c r="F94" s="10" t="s">
        <v>1746</v>
      </c>
      <c r="G94" s="11" t="s">
        <v>1511</v>
      </c>
    </row>
    <row r="95" spans="3:7" ht="15.75" thickBot="1">
      <c r="C95" s="9" t="s">
        <v>1740</v>
      </c>
      <c r="D95" s="10" t="s">
        <v>1747</v>
      </c>
      <c r="E95" s="10">
        <v>9</v>
      </c>
      <c r="F95" s="10" t="s">
        <v>1748</v>
      </c>
      <c r="G95" s="11" t="s">
        <v>1511</v>
      </c>
    </row>
    <row r="96" spans="3:7" ht="15.75" thickBot="1">
      <c r="C96" s="9" t="s">
        <v>1740</v>
      </c>
      <c r="D96" s="10" t="s">
        <v>1749</v>
      </c>
      <c r="E96" s="10">
        <v>9</v>
      </c>
      <c r="F96" s="10" t="s">
        <v>1750</v>
      </c>
      <c r="G96" s="11" t="s">
        <v>1511</v>
      </c>
    </row>
    <row r="97" spans="3:7" ht="15.75" thickBot="1">
      <c r="C97" s="9" t="s">
        <v>1740</v>
      </c>
      <c r="D97" s="10" t="s">
        <v>1751</v>
      </c>
      <c r="E97" s="10">
        <v>9</v>
      </c>
      <c r="F97" s="10" t="s">
        <v>1752</v>
      </c>
      <c r="G97" s="11" t="s">
        <v>1511</v>
      </c>
    </row>
    <row r="98" spans="3:7" ht="15.75" thickBot="1">
      <c r="C98" s="9" t="s">
        <v>1740</v>
      </c>
      <c r="D98" s="10" t="s">
        <v>1753</v>
      </c>
      <c r="E98" s="10">
        <v>14</v>
      </c>
      <c r="F98" s="10" t="s">
        <v>1754</v>
      </c>
      <c r="G98" s="11" t="s">
        <v>1511</v>
      </c>
    </row>
    <row r="99" spans="3:7" ht="15.75" thickBot="1">
      <c r="C99" s="9" t="s">
        <v>1755</v>
      </c>
      <c r="D99" s="10" t="s">
        <v>1756</v>
      </c>
      <c r="E99" s="10">
        <v>300</v>
      </c>
      <c r="F99" s="10" t="s">
        <v>1757</v>
      </c>
      <c r="G99" s="11" t="s">
        <v>1511</v>
      </c>
    </row>
    <row r="100" spans="3:7" ht="15.75" thickBot="1">
      <c r="C100" s="9" t="s">
        <v>1758</v>
      </c>
      <c r="D100" s="10" t="s">
        <v>1759</v>
      </c>
      <c r="E100" s="10">
        <v>1200</v>
      </c>
      <c r="F100" s="10" t="s">
        <v>1760</v>
      </c>
      <c r="G100" s="11" t="s">
        <v>1511</v>
      </c>
    </row>
    <row r="101" spans="3:7" ht="15.75" thickBot="1">
      <c r="C101" s="9" t="s">
        <v>1758</v>
      </c>
      <c r="D101" s="10" t="s">
        <v>1761</v>
      </c>
      <c r="E101" s="10">
        <v>50</v>
      </c>
      <c r="F101" s="10" t="s">
        <v>1762</v>
      </c>
      <c r="G101" s="11" t="s">
        <v>1511</v>
      </c>
    </row>
    <row r="102" spans="3:7" ht="15.75" thickBot="1">
      <c r="C102" s="9" t="s">
        <v>1763</v>
      </c>
      <c r="D102" s="10" t="s">
        <v>1764</v>
      </c>
      <c r="E102" s="10">
        <v>900</v>
      </c>
      <c r="F102" s="10" t="s">
        <v>1765</v>
      </c>
      <c r="G102" s="11" t="s">
        <v>1511</v>
      </c>
    </row>
    <row r="103" spans="3:7" ht="15.75" thickBot="1">
      <c r="C103" s="9" t="s">
        <v>1763</v>
      </c>
      <c r="D103" s="10" t="s">
        <v>1766</v>
      </c>
      <c r="E103" s="10">
        <v>50</v>
      </c>
      <c r="F103" s="10" t="s">
        <v>1767</v>
      </c>
      <c r="G103" s="11" t="s">
        <v>1511</v>
      </c>
    </row>
    <row r="104" spans="3:7" ht="15.75" thickBot="1">
      <c r="C104" s="9" t="s">
        <v>1763</v>
      </c>
      <c r="D104" s="10" t="s">
        <v>1768</v>
      </c>
      <c r="E104" s="10">
        <v>280</v>
      </c>
      <c r="F104" s="10" t="s">
        <v>1769</v>
      </c>
      <c r="G104" s="11" t="s">
        <v>1511</v>
      </c>
    </row>
    <row r="105" spans="3:7" ht="15.75" thickBot="1">
      <c r="C105" s="9" t="s">
        <v>1770</v>
      </c>
      <c r="D105" s="10" t="s">
        <v>1771</v>
      </c>
      <c r="E105" s="10">
        <v>889</v>
      </c>
      <c r="F105" s="10" t="s">
        <v>1772</v>
      </c>
      <c r="G105" s="12" t="s">
        <v>1533</v>
      </c>
    </row>
    <row r="106" spans="3:7" ht="15.75" thickBot="1">
      <c r="C106" s="9" t="s">
        <v>1770</v>
      </c>
      <c r="D106" s="10" t="s">
        <v>1773</v>
      </c>
      <c r="E106" s="10">
        <v>50</v>
      </c>
      <c r="F106" s="10" t="s">
        <v>1767</v>
      </c>
      <c r="G106" s="12" t="s">
        <v>1533</v>
      </c>
    </row>
    <row r="107" spans="3:7" ht="15.75" thickBot="1">
      <c r="C107" s="9" t="s">
        <v>1770</v>
      </c>
      <c r="D107" s="10" t="s">
        <v>1774</v>
      </c>
      <c r="E107" s="10">
        <v>279</v>
      </c>
      <c r="F107" s="10" t="s">
        <v>1775</v>
      </c>
      <c r="G107" s="12" t="s">
        <v>1533</v>
      </c>
    </row>
    <row r="108" spans="3:7" ht="15.75" thickBot="1">
      <c r="C108" s="9" t="s">
        <v>1776</v>
      </c>
      <c r="D108" s="10" t="s">
        <v>1777</v>
      </c>
      <c r="E108" s="10">
        <v>744</v>
      </c>
      <c r="F108" s="10" t="s">
        <v>1778</v>
      </c>
      <c r="G108" s="11" t="s">
        <v>1511</v>
      </c>
    </row>
    <row r="109" spans="3:7" ht="15.75" thickBot="1">
      <c r="C109" s="9" t="s">
        <v>1776</v>
      </c>
      <c r="D109" s="10" t="s">
        <v>1779</v>
      </c>
      <c r="E109" s="10">
        <v>96</v>
      </c>
      <c r="F109" s="10" t="s">
        <v>1780</v>
      </c>
      <c r="G109" s="11" t="s">
        <v>1511</v>
      </c>
    </row>
    <row r="110" spans="3:7" ht="15.75" thickBot="1">
      <c r="C110" s="9" t="s">
        <v>1781</v>
      </c>
      <c r="D110" s="10" t="s">
        <v>1782</v>
      </c>
      <c r="E110" s="10">
        <v>660</v>
      </c>
      <c r="F110" s="10" t="s">
        <v>1783</v>
      </c>
      <c r="G110" s="11" t="s">
        <v>1511</v>
      </c>
    </row>
    <row r="111" spans="3:7" ht="15.75" thickBot="1">
      <c r="C111" s="9" t="s">
        <v>1784</v>
      </c>
      <c r="D111" s="10" t="s">
        <v>1785</v>
      </c>
      <c r="E111" s="10">
        <v>15000</v>
      </c>
      <c r="F111" s="10" t="s">
        <v>1786</v>
      </c>
      <c r="G111" s="11" t="s">
        <v>1511</v>
      </c>
    </row>
    <row r="112" spans="3:7" ht="15.75" thickBot="1">
      <c r="C112" s="9" t="s">
        <v>1787</v>
      </c>
      <c r="D112" s="10" t="s">
        <v>1788</v>
      </c>
      <c r="E112" s="10">
        <v>25</v>
      </c>
      <c r="F112" s="10" t="s">
        <v>1789</v>
      </c>
      <c r="G112" s="11" t="s">
        <v>1511</v>
      </c>
    </row>
    <row r="113" spans="3:7" ht="15.75" thickBot="1">
      <c r="C113" s="9" t="s">
        <v>1790</v>
      </c>
      <c r="D113" s="10" t="s">
        <v>1785</v>
      </c>
      <c r="E113" s="10">
        <v>9990</v>
      </c>
      <c r="F113" s="10" t="s">
        <v>1791</v>
      </c>
      <c r="G113" s="11" t="s">
        <v>1511</v>
      </c>
    </row>
    <row r="114" spans="3:7" ht="15.75" thickBot="1">
      <c r="C114" s="9" t="s">
        <v>1792</v>
      </c>
      <c r="D114" s="10" t="s">
        <v>1793</v>
      </c>
      <c r="E114" s="10">
        <v>1000</v>
      </c>
      <c r="F114" s="10" t="s">
        <v>1794</v>
      </c>
      <c r="G114" s="11" t="s">
        <v>1511</v>
      </c>
    </row>
    <row r="115" spans="3:7" ht="15.75" thickBot="1">
      <c r="C115" s="9" t="s">
        <v>1792</v>
      </c>
      <c r="D115" s="10" t="s">
        <v>1795</v>
      </c>
      <c r="E115" s="10">
        <v>100</v>
      </c>
      <c r="F115" s="10" t="s">
        <v>1796</v>
      </c>
      <c r="G115" s="11" t="s">
        <v>1511</v>
      </c>
    </row>
    <row r="116" spans="3:7" ht="15.75" thickBot="1">
      <c r="C116" s="9" t="s">
        <v>1797</v>
      </c>
      <c r="D116" s="10" t="s">
        <v>1798</v>
      </c>
      <c r="E116" s="10">
        <v>183</v>
      </c>
      <c r="F116" s="10" t="s">
        <v>1799</v>
      </c>
      <c r="G116" s="11" t="s">
        <v>1511</v>
      </c>
    </row>
    <row r="117" spans="3:7" ht="15.75" thickBot="1">
      <c r="C117" s="9" t="s">
        <v>1800</v>
      </c>
      <c r="D117" s="10" t="s">
        <v>1801</v>
      </c>
      <c r="E117" s="10">
        <v>259</v>
      </c>
      <c r="F117" s="10" t="s">
        <v>1802</v>
      </c>
      <c r="G117" s="11" t="s">
        <v>1511</v>
      </c>
    </row>
    <row r="118" spans="3:7" ht="15.75" thickBot="1">
      <c r="C118" s="9" t="s">
        <v>1800</v>
      </c>
      <c r="D118" s="10" t="s">
        <v>1803</v>
      </c>
      <c r="E118" s="10">
        <v>194</v>
      </c>
      <c r="F118" s="10" t="s">
        <v>1804</v>
      </c>
      <c r="G118" s="11" t="s">
        <v>1511</v>
      </c>
    </row>
    <row r="119" spans="3:7" ht="15.75" thickBot="1">
      <c r="C119" s="9" t="s">
        <v>1805</v>
      </c>
      <c r="D119" s="10" t="s">
        <v>1806</v>
      </c>
      <c r="E119" s="10">
        <v>3</v>
      </c>
      <c r="F119" s="10" t="s">
        <v>1807</v>
      </c>
      <c r="G119" s="11" t="s">
        <v>1511</v>
      </c>
    </row>
    <row r="120" spans="3:7" ht="15.75" thickBot="1">
      <c r="C120" s="9" t="s">
        <v>1805</v>
      </c>
      <c r="D120" s="10" t="s">
        <v>1808</v>
      </c>
      <c r="E120" s="10">
        <v>3</v>
      </c>
      <c r="F120" s="10" t="s">
        <v>1807</v>
      </c>
      <c r="G120" s="11" t="s">
        <v>1511</v>
      </c>
    </row>
    <row r="121" spans="3:7" ht="15.75" thickBot="1">
      <c r="C121" s="9" t="s">
        <v>1805</v>
      </c>
      <c r="D121" s="10" t="s">
        <v>1809</v>
      </c>
      <c r="E121" s="10">
        <v>9</v>
      </c>
      <c r="F121" s="10" t="s">
        <v>1810</v>
      </c>
      <c r="G121" s="11" t="s">
        <v>1511</v>
      </c>
    </row>
    <row r="122" spans="3:7" ht="15.75" thickBot="1">
      <c r="C122" s="9" t="s">
        <v>1811</v>
      </c>
      <c r="D122" s="10" t="s">
        <v>1812</v>
      </c>
      <c r="E122" s="10">
        <v>10</v>
      </c>
      <c r="F122" s="10" t="s">
        <v>1813</v>
      </c>
      <c r="G122" s="11" t="s">
        <v>1511</v>
      </c>
    </row>
    <row r="123" spans="3:7" ht="15.75" thickBot="1">
      <c r="C123" s="9" t="s">
        <v>1811</v>
      </c>
      <c r="D123" s="10" t="s">
        <v>1806</v>
      </c>
      <c r="E123" s="10">
        <v>6</v>
      </c>
      <c r="F123" s="10" t="s">
        <v>1814</v>
      </c>
      <c r="G123" s="11" t="s">
        <v>1511</v>
      </c>
    </row>
    <row r="124" spans="3:7" ht="15.75" thickBot="1">
      <c r="C124" s="9" t="s">
        <v>1815</v>
      </c>
      <c r="D124" s="10" t="s">
        <v>1816</v>
      </c>
      <c r="E124" s="10">
        <v>24</v>
      </c>
      <c r="F124" s="10" t="s">
        <v>1817</v>
      </c>
      <c r="G124" s="11" t="s">
        <v>1511</v>
      </c>
    </row>
    <row r="125" spans="3:7" ht="15.75" thickBot="1">
      <c r="C125" s="9" t="s">
        <v>1815</v>
      </c>
      <c r="D125" s="10" t="s">
        <v>1818</v>
      </c>
      <c r="E125" s="10">
        <v>24</v>
      </c>
      <c r="F125" s="10" t="s">
        <v>1819</v>
      </c>
      <c r="G125" s="11" t="s">
        <v>1511</v>
      </c>
    </row>
    <row r="126" spans="3:7" ht="15.75" thickBot="1">
      <c r="C126" s="9" t="s">
        <v>1815</v>
      </c>
      <c r="D126" s="10" t="s">
        <v>1820</v>
      </c>
      <c r="E126" s="10">
        <v>18</v>
      </c>
      <c r="F126" s="10" t="s">
        <v>1821</v>
      </c>
      <c r="G126" s="11" t="s">
        <v>1511</v>
      </c>
    </row>
    <row r="127" spans="3:7" ht="15.75" thickBot="1">
      <c r="C127" s="9" t="s">
        <v>1822</v>
      </c>
      <c r="D127" s="10" t="s">
        <v>1823</v>
      </c>
      <c r="E127" s="10">
        <v>100</v>
      </c>
      <c r="F127" s="10" t="s">
        <v>1824</v>
      </c>
      <c r="G127" s="11" t="s">
        <v>1511</v>
      </c>
    </row>
    <row r="128" spans="3:7" ht="15.75" thickBot="1">
      <c r="C128" s="9" t="s">
        <v>1825</v>
      </c>
      <c r="D128" s="10" t="s">
        <v>1826</v>
      </c>
      <c r="E128" s="10">
        <v>15</v>
      </c>
      <c r="F128" s="10" t="s">
        <v>1827</v>
      </c>
      <c r="G128" s="11" t="s">
        <v>1511</v>
      </c>
    </row>
    <row r="129" spans="3:7" ht="15.75" thickBot="1">
      <c r="C129" s="9" t="s">
        <v>1828</v>
      </c>
      <c r="D129" s="10" t="s">
        <v>1829</v>
      </c>
      <c r="E129" s="10">
        <v>200</v>
      </c>
      <c r="F129" s="10" t="s">
        <v>1830</v>
      </c>
      <c r="G129" s="12" t="s">
        <v>1533</v>
      </c>
    </row>
    <row r="130" spans="3:7" ht="15.75" thickBot="1">
      <c r="C130" s="9" t="s">
        <v>1828</v>
      </c>
      <c r="D130" s="10" t="s">
        <v>1831</v>
      </c>
      <c r="E130" s="10">
        <v>32</v>
      </c>
      <c r="F130" s="10" t="s">
        <v>1832</v>
      </c>
      <c r="G130" s="12" t="s">
        <v>1533</v>
      </c>
    </row>
    <row r="131" spans="3:7" ht="15.75" thickBot="1">
      <c r="C131" s="9" t="s">
        <v>1828</v>
      </c>
      <c r="D131" s="10" t="s">
        <v>1833</v>
      </c>
      <c r="E131" s="10">
        <v>200</v>
      </c>
      <c r="F131" s="10" t="s">
        <v>1830</v>
      </c>
      <c r="G131" s="12" t="s">
        <v>1533</v>
      </c>
    </row>
    <row r="132" spans="3:7" ht="15.75" thickBot="1">
      <c r="C132" s="9" t="s">
        <v>1834</v>
      </c>
      <c r="D132" s="10" t="s">
        <v>1835</v>
      </c>
      <c r="E132" s="10">
        <v>16</v>
      </c>
      <c r="F132" s="10" t="s">
        <v>1836</v>
      </c>
      <c r="G132" s="11" t="s">
        <v>1511</v>
      </c>
    </row>
    <row r="133" spans="3:7" ht="15.75" thickBot="1">
      <c r="C133" s="9" t="s">
        <v>1834</v>
      </c>
      <c r="D133" s="10" t="s">
        <v>1837</v>
      </c>
      <c r="E133" s="10">
        <v>24</v>
      </c>
      <c r="F133" s="10" t="s">
        <v>1838</v>
      </c>
      <c r="G133" s="11" t="s">
        <v>1511</v>
      </c>
    </row>
    <row r="134" spans="3:7" ht="15.75" thickBot="1">
      <c r="C134" s="9" t="s">
        <v>1834</v>
      </c>
      <c r="D134" s="10" t="s">
        <v>1839</v>
      </c>
      <c r="E134" s="10">
        <v>48</v>
      </c>
      <c r="F134" s="10" t="s">
        <v>1840</v>
      </c>
      <c r="G134" s="11" t="s">
        <v>1511</v>
      </c>
    </row>
    <row r="135" spans="3:7" ht="15.75" thickBot="1">
      <c r="C135" s="9" t="s">
        <v>1834</v>
      </c>
      <c r="D135" s="10" t="s">
        <v>1841</v>
      </c>
      <c r="E135" s="10">
        <v>21</v>
      </c>
      <c r="F135" s="10" t="s">
        <v>1842</v>
      </c>
      <c r="G135" s="11" t="s">
        <v>1511</v>
      </c>
    </row>
    <row r="136" spans="3:7" ht="15.75" thickBot="1">
      <c r="C136" s="9" t="s">
        <v>1834</v>
      </c>
      <c r="D136" s="10" t="s">
        <v>1843</v>
      </c>
      <c r="E136" s="10">
        <v>72</v>
      </c>
      <c r="F136" s="10" t="s">
        <v>1844</v>
      </c>
      <c r="G136" s="11" t="s">
        <v>1511</v>
      </c>
    </row>
    <row r="137" spans="3:7" ht="15.75" thickBot="1">
      <c r="C137" s="9" t="s">
        <v>1834</v>
      </c>
      <c r="D137" s="10" t="s">
        <v>1845</v>
      </c>
      <c r="E137" s="10">
        <v>12</v>
      </c>
      <c r="F137" s="10" t="s">
        <v>1846</v>
      </c>
      <c r="G137" s="11" t="s">
        <v>1511</v>
      </c>
    </row>
    <row r="138" spans="3:7" ht="15.75" thickBot="1">
      <c r="C138" s="9" t="s">
        <v>1847</v>
      </c>
      <c r="D138" s="10" t="s">
        <v>1848</v>
      </c>
      <c r="E138" s="10">
        <v>166</v>
      </c>
      <c r="F138" s="10" t="s">
        <v>1849</v>
      </c>
      <c r="G138" s="11" t="s">
        <v>1511</v>
      </c>
    </row>
    <row r="139" spans="3:7" ht="15.75" thickBot="1">
      <c r="C139" s="9" t="s">
        <v>1850</v>
      </c>
      <c r="D139" s="10" t="s">
        <v>1851</v>
      </c>
      <c r="E139" s="10">
        <v>120</v>
      </c>
      <c r="F139" s="10" t="s">
        <v>1852</v>
      </c>
      <c r="G139" s="11" t="s">
        <v>1511</v>
      </c>
    </row>
    <row r="140" spans="3:7" ht="15.75" thickBot="1">
      <c r="C140" s="9" t="s">
        <v>1850</v>
      </c>
      <c r="D140" s="10" t="s">
        <v>1853</v>
      </c>
      <c r="E140" s="10">
        <v>85</v>
      </c>
      <c r="F140" s="10" t="s">
        <v>1854</v>
      </c>
      <c r="G140" s="11" t="s">
        <v>1511</v>
      </c>
    </row>
    <row r="141" spans="3:7" ht="15.75" thickBot="1">
      <c r="C141" s="9" t="s">
        <v>1850</v>
      </c>
      <c r="D141" s="10" t="s">
        <v>1855</v>
      </c>
      <c r="E141" s="10">
        <v>5</v>
      </c>
      <c r="F141" s="10" t="s">
        <v>1856</v>
      </c>
      <c r="G141" s="11" t="s">
        <v>1511</v>
      </c>
    </row>
    <row r="142" spans="3:7" ht="15.75" thickBot="1">
      <c r="C142" s="9" t="s">
        <v>1850</v>
      </c>
      <c r="D142" s="10" t="s">
        <v>1857</v>
      </c>
      <c r="E142" s="10">
        <v>1</v>
      </c>
      <c r="F142" s="10" t="s">
        <v>1858</v>
      </c>
      <c r="G142" s="11" t="s">
        <v>1511</v>
      </c>
    </row>
    <row r="143" spans="3:7" ht="15.75" thickBot="1">
      <c r="C143" s="9" t="s">
        <v>1850</v>
      </c>
      <c r="D143" s="10" t="s">
        <v>1859</v>
      </c>
      <c r="E143" s="10">
        <v>13</v>
      </c>
      <c r="F143" s="10" t="s">
        <v>1860</v>
      </c>
      <c r="G143" s="11" t="s">
        <v>1511</v>
      </c>
    </row>
    <row r="144" spans="3:7" ht="15.75" thickBot="1">
      <c r="C144" s="9" t="s">
        <v>1850</v>
      </c>
      <c r="D144" s="10" t="s">
        <v>1861</v>
      </c>
      <c r="E144" s="10">
        <v>7</v>
      </c>
      <c r="F144" s="10" t="s">
        <v>1862</v>
      </c>
      <c r="G144" s="11" t="s">
        <v>1511</v>
      </c>
    </row>
    <row r="145" spans="3:7" ht="15.75" thickBot="1">
      <c r="C145" s="9" t="s">
        <v>1850</v>
      </c>
      <c r="D145" s="10" t="s">
        <v>1863</v>
      </c>
      <c r="E145" s="10">
        <v>6</v>
      </c>
      <c r="F145" s="10" t="s">
        <v>1864</v>
      </c>
      <c r="G145" s="11" t="s">
        <v>1511</v>
      </c>
    </row>
    <row r="146" spans="3:7" ht="15.75" thickBot="1">
      <c r="C146" s="9" t="s">
        <v>1850</v>
      </c>
      <c r="D146" s="10" t="s">
        <v>1865</v>
      </c>
      <c r="E146" s="10">
        <v>73</v>
      </c>
      <c r="F146" s="10" t="s">
        <v>1866</v>
      </c>
      <c r="G146" s="11" t="s">
        <v>1511</v>
      </c>
    </row>
    <row r="147" spans="3:7" ht="15.75" thickBot="1">
      <c r="C147" s="9" t="s">
        <v>1867</v>
      </c>
      <c r="D147" s="10" t="s">
        <v>1868</v>
      </c>
      <c r="E147" s="10">
        <v>81</v>
      </c>
      <c r="F147" s="10" t="s">
        <v>1869</v>
      </c>
      <c r="G147" s="11" t="s">
        <v>1511</v>
      </c>
    </row>
    <row r="148" spans="3:7" ht="15.75" thickBot="1">
      <c r="C148" s="9" t="s">
        <v>1867</v>
      </c>
      <c r="D148" s="10" t="s">
        <v>1870</v>
      </c>
      <c r="E148" s="10">
        <v>56</v>
      </c>
      <c r="F148" s="10" t="s">
        <v>1871</v>
      </c>
      <c r="G148" s="11" t="s">
        <v>1511</v>
      </c>
    </row>
    <row r="149" spans="3:7" ht="15.75" thickBot="1">
      <c r="C149" s="9" t="s">
        <v>1872</v>
      </c>
      <c r="D149" s="10" t="s">
        <v>1873</v>
      </c>
      <c r="E149" s="10">
        <v>120</v>
      </c>
      <c r="F149" s="10" t="s">
        <v>1874</v>
      </c>
      <c r="G149" s="12" t="s">
        <v>1533</v>
      </c>
    </row>
    <row r="150" spans="3:7" ht="15.75" thickBot="1">
      <c r="C150" s="9" t="s">
        <v>1875</v>
      </c>
      <c r="D150" s="10" t="s">
        <v>1876</v>
      </c>
      <c r="E150" s="10">
        <v>624</v>
      </c>
      <c r="F150" s="10" t="s">
        <v>1877</v>
      </c>
      <c r="G150" s="12" t="s">
        <v>1533</v>
      </c>
    </row>
    <row r="151" spans="3:7" ht="15.75" thickBot="1">
      <c r="C151" s="9" t="s">
        <v>1878</v>
      </c>
      <c r="D151" s="10" t="s">
        <v>1879</v>
      </c>
      <c r="E151" s="10">
        <v>16</v>
      </c>
      <c r="F151" s="10" t="s">
        <v>1880</v>
      </c>
      <c r="G151" s="11" t="s">
        <v>1511</v>
      </c>
    </row>
    <row r="152" spans="3:7" ht="15.75" thickBot="1">
      <c r="C152" s="9" t="s">
        <v>1878</v>
      </c>
      <c r="D152" s="10" t="s">
        <v>1881</v>
      </c>
      <c r="E152" s="10">
        <v>12</v>
      </c>
      <c r="F152" s="10" t="s">
        <v>1882</v>
      </c>
      <c r="G152" s="11" t="s">
        <v>1511</v>
      </c>
    </row>
    <row r="153" spans="3:7" ht="15.75" thickBot="1">
      <c r="C153" s="9" t="s">
        <v>1878</v>
      </c>
      <c r="D153" s="10" t="s">
        <v>1883</v>
      </c>
      <c r="E153" s="10">
        <v>9</v>
      </c>
      <c r="F153" s="10" t="s">
        <v>1884</v>
      </c>
      <c r="G153" s="11" t="s">
        <v>1511</v>
      </c>
    </row>
    <row r="154" spans="3:7" ht="15.75" thickBot="1">
      <c r="C154" s="9" t="s">
        <v>1878</v>
      </c>
      <c r="D154" s="10" t="s">
        <v>1885</v>
      </c>
      <c r="E154" s="10">
        <v>5</v>
      </c>
      <c r="F154" s="10" t="s">
        <v>1886</v>
      </c>
      <c r="G154" s="11" t="s">
        <v>1511</v>
      </c>
    </row>
    <row r="155" spans="3:7" ht="15.75" thickBot="1">
      <c r="C155" s="9" t="s">
        <v>1878</v>
      </c>
      <c r="D155" s="10" t="s">
        <v>1887</v>
      </c>
      <c r="E155" s="10">
        <v>2</v>
      </c>
      <c r="F155" s="10" t="s">
        <v>1888</v>
      </c>
      <c r="G155" s="11" t="s">
        <v>1511</v>
      </c>
    </row>
    <row r="156" spans="3:7" ht="15.75" thickBot="1">
      <c r="C156" s="9" t="s">
        <v>1878</v>
      </c>
      <c r="D156" s="10" t="s">
        <v>1889</v>
      </c>
      <c r="E156" s="10">
        <v>1</v>
      </c>
      <c r="F156" s="10" t="s">
        <v>1890</v>
      </c>
      <c r="G156" s="11" t="s">
        <v>1511</v>
      </c>
    </row>
    <row r="157" spans="3:7" ht="15.75" thickBot="1">
      <c r="C157" s="9" t="s">
        <v>1878</v>
      </c>
      <c r="D157" s="10" t="s">
        <v>1891</v>
      </c>
      <c r="E157" s="10">
        <v>1</v>
      </c>
      <c r="F157" s="10" t="s">
        <v>1890</v>
      </c>
      <c r="G157" s="11" t="s">
        <v>1511</v>
      </c>
    </row>
    <row r="158" spans="3:7" ht="15.75" thickBot="1">
      <c r="C158" s="9" t="s">
        <v>1878</v>
      </c>
      <c r="D158" s="10" t="s">
        <v>1892</v>
      </c>
      <c r="E158" s="10">
        <v>1</v>
      </c>
      <c r="F158" s="10" t="s">
        <v>1890</v>
      </c>
      <c r="G158" s="11" t="s">
        <v>1511</v>
      </c>
    </row>
    <row r="159" spans="3:7" ht="15.75" thickBot="1">
      <c r="C159" s="9" t="s">
        <v>1878</v>
      </c>
      <c r="D159" s="10" t="s">
        <v>1893</v>
      </c>
      <c r="E159" s="10">
        <v>43</v>
      </c>
      <c r="F159" s="10" t="s">
        <v>1894</v>
      </c>
      <c r="G159" s="11" t="s">
        <v>1511</v>
      </c>
    </row>
    <row r="160" spans="3:7" ht="15.75" thickBot="1">
      <c r="C160" s="9" t="s">
        <v>1878</v>
      </c>
      <c r="D160" s="10" t="s">
        <v>1895</v>
      </c>
      <c r="E160" s="10">
        <v>10</v>
      </c>
      <c r="F160" s="10" t="s">
        <v>1896</v>
      </c>
      <c r="G160" s="11" t="s">
        <v>1511</v>
      </c>
    </row>
    <row r="161" spans="3:7" ht="15.75" thickBot="1">
      <c r="C161" s="9" t="s">
        <v>1878</v>
      </c>
      <c r="D161" s="10" t="s">
        <v>1897</v>
      </c>
      <c r="E161" s="10">
        <v>10</v>
      </c>
      <c r="F161" s="10" t="s">
        <v>1898</v>
      </c>
      <c r="G161" s="11" t="s">
        <v>1511</v>
      </c>
    </row>
    <row r="162" spans="3:7" ht="15.75" thickBot="1">
      <c r="C162" s="9" t="s">
        <v>1878</v>
      </c>
      <c r="D162" s="10" t="s">
        <v>1899</v>
      </c>
      <c r="E162" s="10">
        <v>70</v>
      </c>
      <c r="F162" s="10" t="s">
        <v>1900</v>
      </c>
      <c r="G162" s="11" t="s">
        <v>1511</v>
      </c>
    </row>
    <row r="163" spans="3:7" ht="15.75" thickBot="1">
      <c r="C163" s="9" t="s">
        <v>1901</v>
      </c>
      <c r="D163" s="10" t="s">
        <v>1902</v>
      </c>
      <c r="E163" s="10">
        <v>35</v>
      </c>
      <c r="F163" s="10" t="s">
        <v>1903</v>
      </c>
      <c r="G163" s="11" t="s">
        <v>1511</v>
      </c>
    </row>
    <row r="164" spans="3:7" ht="15.75" thickBot="1">
      <c r="C164" s="9" t="s">
        <v>1901</v>
      </c>
      <c r="D164" s="10" t="s">
        <v>1904</v>
      </c>
      <c r="E164" s="10">
        <v>12</v>
      </c>
      <c r="F164" s="10" t="s">
        <v>1905</v>
      </c>
      <c r="G164" s="11" t="s">
        <v>1511</v>
      </c>
    </row>
    <row r="165" spans="3:7" ht="15.75" thickBot="1">
      <c r="C165" s="9" t="s">
        <v>1901</v>
      </c>
      <c r="D165" s="10" t="s">
        <v>1906</v>
      </c>
      <c r="E165" s="10">
        <v>8</v>
      </c>
      <c r="F165" s="10" t="s">
        <v>1907</v>
      </c>
      <c r="G165" s="11" t="s">
        <v>1511</v>
      </c>
    </row>
    <row r="166" spans="3:7" ht="15.75" thickBot="1">
      <c r="C166" s="9" t="s">
        <v>1901</v>
      </c>
      <c r="D166" s="10" t="s">
        <v>1908</v>
      </c>
      <c r="E166" s="10">
        <v>3</v>
      </c>
      <c r="F166" s="10" t="s">
        <v>1909</v>
      </c>
      <c r="G166" s="11" t="s">
        <v>1511</v>
      </c>
    </row>
    <row r="167" spans="3:7" ht="15.75" thickBot="1">
      <c r="C167" s="9" t="s">
        <v>1901</v>
      </c>
      <c r="D167" s="10" t="s">
        <v>1910</v>
      </c>
      <c r="E167" s="10">
        <v>290</v>
      </c>
      <c r="F167" s="10" t="s">
        <v>1911</v>
      </c>
      <c r="G167" s="11" t="s">
        <v>1511</v>
      </c>
    </row>
    <row r="168" spans="3:7" ht="15.75" thickBot="1">
      <c r="C168" s="9" t="s">
        <v>1901</v>
      </c>
      <c r="D168" s="10" t="s">
        <v>1912</v>
      </c>
      <c r="E168" s="10">
        <v>144</v>
      </c>
      <c r="F168" s="10" t="s">
        <v>1913</v>
      </c>
      <c r="G168" s="11" t="s">
        <v>1511</v>
      </c>
    </row>
    <row r="169" spans="3:7" ht="15.75" thickBot="1">
      <c r="C169" s="9" t="s">
        <v>1914</v>
      </c>
      <c r="D169" s="10" t="s">
        <v>1915</v>
      </c>
      <c r="E169" s="10">
        <v>280</v>
      </c>
      <c r="F169" s="10" t="s">
        <v>1916</v>
      </c>
      <c r="G169" s="12" t="s">
        <v>1533</v>
      </c>
    </row>
    <row r="170" spans="3:7" ht="15.75" thickBot="1">
      <c r="C170" s="9" t="s">
        <v>1914</v>
      </c>
      <c r="D170" s="10" t="s">
        <v>1917</v>
      </c>
      <c r="E170" s="10">
        <v>48</v>
      </c>
      <c r="F170" s="10" t="s">
        <v>1918</v>
      </c>
      <c r="G170" s="12" t="s">
        <v>1533</v>
      </c>
    </row>
    <row r="171" spans="3:7" ht="15.75" thickBot="1">
      <c r="C171" s="9" t="s">
        <v>1919</v>
      </c>
      <c r="D171" s="10" t="s">
        <v>1920</v>
      </c>
      <c r="E171" s="10">
        <v>116</v>
      </c>
      <c r="F171" s="10" t="s">
        <v>1921</v>
      </c>
      <c r="G171" s="11" t="s">
        <v>1511</v>
      </c>
    </row>
    <row r="172" spans="3:7" ht="15.75" thickBot="1">
      <c r="C172" s="9" t="s">
        <v>1919</v>
      </c>
      <c r="D172" s="10" t="s">
        <v>1922</v>
      </c>
      <c r="E172" s="10">
        <v>33</v>
      </c>
      <c r="F172" s="10" t="s">
        <v>1923</v>
      </c>
      <c r="G172" s="11" t="s">
        <v>1511</v>
      </c>
    </row>
    <row r="173" spans="3:7" ht="15.75" thickBot="1">
      <c r="C173" s="9" t="s">
        <v>1919</v>
      </c>
      <c r="D173" s="10" t="s">
        <v>1924</v>
      </c>
      <c r="E173" s="10">
        <v>32</v>
      </c>
      <c r="F173" s="10" t="s">
        <v>1925</v>
      </c>
      <c r="G173" s="11" t="s">
        <v>1511</v>
      </c>
    </row>
    <row r="174" spans="3:7" ht="15.75" thickBot="1">
      <c r="C174" s="9" t="s">
        <v>1926</v>
      </c>
      <c r="D174" s="10" t="s">
        <v>1927</v>
      </c>
      <c r="E174" s="10">
        <v>1200</v>
      </c>
      <c r="F174" s="10" t="s">
        <v>1928</v>
      </c>
      <c r="G174" s="11" t="s">
        <v>1511</v>
      </c>
    </row>
    <row r="175" spans="3:7" ht="15.75" thickBot="1">
      <c r="C175" s="9" t="s">
        <v>1929</v>
      </c>
      <c r="D175" s="10" t="s">
        <v>1930</v>
      </c>
      <c r="E175" s="10">
        <v>20</v>
      </c>
      <c r="F175" s="10" t="s">
        <v>1931</v>
      </c>
      <c r="G175" s="11" t="s">
        <v>1511</v>
      </c>
    </row>
    <row r="176" spans="3:7" ht="15.75" thickBot="1">
      <c r="C176" s="9" t="s">
        <v>1932</v>
      </c>
      <c r="D176" s="10" t="s">
        <v>1933</v>
      </c>
      <c r="E176" s="10">
        <v>47</v>
      </c>
      <c r="F176" s="10" t="s">
        <v>1934</v>
      </c>
      <c r="G176" s="11" t="s">
        <v>1511</v>
      </c>
    </row>
    <row r="177" spans="3:7" ht="15.75" thickBot="1">
      <c r="C177" s="9" t="s">
        <v>1932</v>
      </c>
      <c r="D177" s="10" t="s">
        <v>1935</v>
      </c>
      <c r="E177" s="10">
        <v>30</v>
      </c>
      <c r="F177" s="10" t="s">
        <v>1936</v>
      </c>
      <c r="G177" s="11" t="s">
        <v>1511</v>
      </c>
    </row>
    <row r="178" spans="3:7" ht="15.75" thickBot="1">
      <c r="C178" s="9" t="s">
        <v>1932</v>
      </c>
      <c r="D178" s="10" t="s">
        <v>1937</v>
      </c>
      <c r="E178" s="10">
        <v>120</v>
      </c>
      <c r="F178" s="10" t="s">
        <v>1938</v>
      </c>
      <c r="G178" s="11" t="s">
        <v>1511</v>
      </c>
    </row>
    <row r="179" spans="3:7" ht="15.75" thickBot="1">
      <c r="C179" s="9" t="s">
        <v>1939</v>
      </c>
      <c r="D179" s="10" t="s">
        <v>1940</v>
      </c>
      <c r="E179" s="10">
        <v>148</v>
      </c>
      <c r="F179" s="10" t="s">
        <v>1941</v>
      </c>
      <c r="G179" s="11" t="s">
        <v>1511</v>
      </c>
    </row>
    <row r="180" spans="3:7" ht="15.75" thickBot="1">
      <c r="C180" s="9" t="s">
        <v>1939</v>
      </c>
      <c r="D180" s="10" t="s">
        <v>1942</v>
      </c>
      <c r="E180" s="10">
        <v>300</v>
      </c>
      <c r="F180" s="10" t="s">
        <v>1943</v>
      </c>
      <c r="G180" s="11" t="s">
        <v>1511</v>
      </c>
    </row>
    <row r="181" spans="3:7" ht="15.75" thickBot="1">
      <c r="C181" s="9" t="s">
        <v>1944</v>
      </c>
      <c r="D181" s="10" t="s">
        <v>1945</v>
      </c>
      <c r="E181" s="10">
        <v>60</v>
      </c>
      <c r="F181" s="10" t="s">
        <v>1946</v>
      </c>
      <c r="G181" s="11" t="s">
        <v>1511</v>
      </c>
    </row>
    <row r="182" spans="3:7" ht="15.75" thickBot="1">
      <c r="C182" s="9" t="s">
        <v>1947</v>
      </c>
      <c r="D182" s="10" t="s">
        <v>1948</v>
      </c>
      <c r="E182" s="10">
        <v>960</v>
      </c>
      <c r="F182" s="10" t="s">
        <v>1949</v>
      </c>
      <c r="G182" s="11" t="s">
        <v>1511</v>
      </c>
    </row>
    <row r="183" spans="3:7" ht="15.75" thickBot="1">
      <c r="C183" s="9" t="s">
        <v>1947</v>
      </c>
      <c r="D183" s="10" t="s">
        <v>1950</v>
      </c>
      <c r="E183" s="10">
        <v>60</v>
      </c>
      <c r="F183" s="10" t="s">
        <v>1946</v>
      </c>
      <c r="G183" s="11" t="s">
        <v>1511</v>
      </c>
    </row>
    <row r="184" spans="3:7" ht="15.75" thickBot="1">
      <c r="C184" s="9" t="s">
        <v>1951</v>
      </c>
      <c r="D184" s="10" t="s">
        <v>1738</v>
      </c>
      <c r="E184" s="10">
        <v>500</v>
      </c>
      <c r="F184" s="10" t="s">
        <v>1739</v>
      </c>
      <c r="G184" s="11" t="s">
        <v>1511</v>
      </c>
    </row>
    <row r="185" spans="3:7" ht="15.75" thickBot="1">
      <c r="C185" s="9" t="s">
        <v>1951</v>
      </c>
      <c r="D185" s="10" t="s">
        <v>1952</v>
      </c>
      <c r="E185" s="10">
        <v>10</v>
      </c>
      <c r="F185" s="10" t="s">
        <v>1953</v>
      </c>
      <c r="G185" s="11" t="s">
        <v>1511</v>
      </c>
    </row>
    <row r="186" spans="3:7" ht="15.75" thickBot="1">
      <c r="C186" s="9" t="s">
        <v>1954</v>
      </c>
      <c r="D186" s="10" t="s">
        <v>1955</v>
      </c>
      <c r="E186" s="10">
        <v>130</v>
      </c>
      <c r="F186" s="10" t="s">
        <v>1956</v>
      </c>
      <c r="G186" s="11" t="s">
        <v>1511</v>
      </c>
    </row>
    <row r="187" spans="3:7" ht="15.75" thickBot="1">
      <c r="C187" s="9" t="s">
        <v>1957</v>
      </c>
      <c r="D187" s="10" t="s">
        <v>1958</v>
      </c>
      <c r="E187" s="10">
        <v>12</v>
      </c>
      <c r="F187" s="10" t="s">
        <v>1959</v>
      </c>
      <c r="G187" s="12" t="s">
        <v>1533</v>
      </c>
    </row>
    <row r="188" spans="3:7" ht="15.75" thickBot="1">
      <c r="C188" s="9" t="s">
        <v>1957</v>
      </c>
      <c r="D188" s="10" t="s">
        <v>1960</v>
      </c>
      <c r="E188" s="10">
        <v>588</v>
      </c>
      <c r="F188" s="10" t="s">
        <v>1961</v>
      </c>
      <c r="G188" s="12" t="s">
        <v>1533</v>
      </c>
    </row>
    <row r="189" spans="3:7" ht="15.75" thickBot="1">
      <c r="C189" s="9" t="s">
        <v>1957</v>
      </c>
      <c r="D189" s="10" t="s">
        <v>1962</v>
      </c>
      <c r="E189" s="10">
        <v>81</v>
      </c>
      <c r="F189" s="10" t="s">
        <v>1963</v>
      </c>
      <c r="G189" s="12" t="s">
        <v>1533</v>
      </c>
    </row>
    <row r="190" spans="3:7" ht="15.75" thickBot="1">
      <c r="C190" s="9" t="s">
        <v>1964</v>
      </c>
      <c r="D190" s="10" t="s">
        <v>1965</v>
      </c>
      <c r="E190" s="10">
        <v>1044</v>
      </c>
      <c r="F190" s="10" t="s">
        <v>1966</v>
      </c>
      <c r="G190" s="12" t="s">
        <v>1533</v>
      </c>
    </row>
    <row r="191" spans="3:7" ht="15.75" thickBot="1">
      <c r="C191" s="9" t="s">
        <v>1967</v>
      </c>
      <c r="D191" s="10" t="s">
        <v>1968</v>
      </c>
      <c r="E191" s="10">
        <v>14</v>
      </c>
      <c r="F191" s="10" t="s">
        <v>1969</v>
      </c>
      <c r="G191" s="11" t="s">
        <v>1511</v>
      </c>
    </row>
    <row r="192" spans="3:7" ht="15.75" thickBot="1">
      <c r="C192" s="9" t="s">
        <v>1967</v>
      </c>
      <c r="D192" s="10" t="s">
        <v>1970</v>
      </c>
      <c r="E192" s="10">
        <v>10</v>
      </c>
      <c r="F192" s="10" t="s">
        <v>1896</v>
      </c>
      <c r="G192" s="11" t="s">
        <v>1511</v>
      </c>
    </row>
    <row r="193" spans="3:7" ht="15.75" thickBot="1">
      <c r="C193" s="9" t="s">
        <v>1967</v>
      </c>
      <c r="D193" s="10" t="s">
        <v>1971</v>
      </c>
      <c r="E193" s="10">
        <v>53</v>
      </c>
      <c r="F193" s="10" t="s">
        <v>1972</v>
      </c>
      <c r="G193" s="11" t="s">
        <v>1511</v>
      </c>
    </row>
    <row r="194" spans="3:7" ht="15.75" thickBot="1">
      <c r="C194" s="9" t="s">
        <v>1967</v>
      </c>
      <c r="D194" s="10" t="s">
        <v>1973</v>
      </c>
      <c r="E194" s="10">
        <v>45</v>
      </c>
      <c r="F194" s="10" t="s">
        <v>1974</v>
      </c>
      <c r="G194" s="11" t="s">
        <v>1536</v>
      </c>
    </row>
    <row r="195" spans="3:7" ht="15.75" thickBot="1">
      <c r="C195" s="9" t="s">
        <v>1975</v>
      </c>
      <c r="D195" s="10" t="s">
        <v>1976</v>
      </c>
      <c r="E195" s="10">
        <v>43</v>
      </c>
      <c r="F195" s="10" t="s">
        <v>1977</v>
      </c>
      <c r="G195" s="11" t="s">
        <v>1511</v>
      </c>
    </row>
    <row r="196" spans="3:7" ht="15.75" thickBot="1">
      <c r="C196" s="9" t="s">
        <v>1975</v>
      </c>
      <c r="D196" s="10" t="s">
        <v>1978</v>
      </c>
      <c r="E196" s="10">
        <v>10</v>
      </c>
      <c r="F196" s="10" t="s">
        <v>1979</v>
      </c>
      <c r="G196" s="11" t="s">
        <v>1511</v>
      </c>
    </row>
    <row r="197" spans="3:7" ht="15.75" thickBot="1">
      <c r="C197" s="9" t="s">
        <v>1975</v>
      </c>
      <c r="D197" s="10" t="s">
        <v>1980</v>
      </c>
      <c r="E197" s="10">
        <v>76</v>
      </c>
      <c r="F197" s="10" t="s">
        <v>1981</v>
      </c>
      <c r="G197" s="11" t="s">
        <v>1511</v>
      </c>
    </row>
    <row r="198" spans="3:7" ht="15.75" thickBot="1">
      <c r="C198" s="9" t="s">
        <v>1982</v>
      </c>
      <c r="D198" s="10" t="s">
        <v>1983</v>
      </c>
      <c r="E198" s="10">
        <v>82</v>
      </c>
      <c r="F198" s="10" t="s">
        <v>1984</v>
      </c>
      <c r="G198" s="11" t="s">
        <v>1511</v>
      </c>
    </row>
    <row r="199" spans="3:7" ht="15.75" thickBot="1">
      <c r="C199" s="9" t="s">
        <v>1982</v>
      </c>
      <c r="D199" s="10" t="s">
        <v>1985</v>
      </c>
      <c r="E199" s="10">
        <v>62</v>
      </c>
      <c r="F199" s="10" t="s">
        <v>1986</v>
      </c>
      <c r="G199" s="11" t="s">
        <v>1511</v>
      </c>
    </row>
    <row r="200" spans="3:7" ht="15.75" thickBot="1">
      <c r="C200" s="9" t="s">
        <v>1987</v>
      </c>
      <c r="D200" s="10" t="s">
        <v>1988</v>
      </c>
      <c r="E200" s="10">
        <v>13</v>
      </c>
      <c r="F200" s="10" t="s">
        <v>1989</v>
      </c>
      <c r="G200" s="11" t="s">
        <v>1511</v>
      </c>
    </row>
    <row r="201" spans="3:7" ht="15.75" thickBot="1">
      <c r="C201" s="9" t="s">
        <v>1987</v>
      </c>
      <c r="D201" s="10" t="s">
        <v>1990</v>
      </c>
      <c r="E201" s="10">
        <v>2</v>
      </c>
      <c r="F201" s="10" t="s">
        <v>1991</v>
      </c>
      <c r="G201" s="11" t="s">
        <v>1511</v>
      </c>
    </row>
    <row r="202" spans="3:7" ht="15.75" thickBot="1">
      <c r="C202" s="9" t="s">
        <v>1987</v>
      </c>
      <c r="D202" s="10" t="s">
        <v>1992</v>
      </c>
      <c r="E202" s="10">
        <v>190</v>
      </c>
      <c r="F202" s="10" t="s">
        <v>1993</v>
      </c>
      <c r="G202" s="11" t="s">
        <v>1511</v>
      </c>
    </row>
    <row r="203" spans="3:7" ht="15.75" thickBot="1">
      <c r="C203" s="9" t="s">
        <v>1994</v>
      </c>
      <c r="D203" s="10" t="s">
        <v>1995</v>
      </c>
      <c r="E203" s="10">
        <v>125</v>
      </c>
      <c r="F203" s="10" t="s">
        <v>1996</v>
      </c>
      <c r="G203" s="11" t="s">
        <v>1511</v>
      </c>
    </row>
    <row r="204" spans="3:7" ht="15.75" thickBot="1">
      <c r="C204" s="9" t="s">
        <v>1997</v>
      </c>
      <c r="D204" s="10" t="s">
        <v>1998</v>
      </c>
      <c r="E204" s="10">
        <v>300</v>
      </c>
      <c r="F204" s="10" t="s">
        <v>1999</v>
      </c>
      <c r="G204" s="11" t="s">
        <v>1511</v>
      </c>
    </row>
    <row r="205" spans="3:7" ht="15.75" thickBot="1">
      <c r="C205" s="9" t="s">
        <v>2000</v>
      </c>
      <c r="D205" s="10" t="s">
        <v>2001</v>
      </c>
      <c r="E205" s="10">
        <v>588</v>
      </c>
      <c r="F205" s="10" t="s">
        <v>2002</v>
      </c>
      <c r="G205" s="11" t="s">
        <v>1511</v>
      </c>
    </row>
    <row r="206" spans="3:7" ht="15.75" thickBot="1">
      <c r="C206" s="9" t="s">
        <v>2003</v>
      </c>
      <c r="D206" s="10" t="s">
        <v>2004</v>
      </c>
      <c r="E206" s="10">
        <v>300</v>
      </c>
      <c r="F206" s="10" t="s">
        <v>2005</v>
      </c>
      <c r="G206" s="11" t="s">
        <v>1511</v>
      </c>
    </row>
    <row r="207" spans="3:7" ht="15.75" thickBot="1">
      <c r="C207" s="9" t="s">
        <v>2006</v>
      </c>
      <c r="D207" s="10" t="s">
        <v>2007</v>
      </c>
      <c r="E207" s="10">
        <v>14</v>
      </c>
      <c r="F207" s="10" t="s">
        <v>2008</v>
      </c>
      <c r="G207" s="11" t="s">
        <v>1511</v>
      </c>
    </row>
    <row r="208" spans="3:7" ht="15.75" thickBot="1">
      <c r="C208" s="9" t="s">
        <v>2006</v>
      </c>
      <c r="D208" s="10" t="s">
        <v>2009</v>
      </c>
      <c r="E208" s="10">
        <v>6</v>
      </c>
      <c r="F208" s="10" t="s">
        <v>2010</v>
      </c>
      <c r="G208" s="11" t="s">
        <v>1511</v>
      </c>
    </row>
    <row r="209" spans="3:7" ht="15.75" thickBot="1">
      <c r="C209" s="9" t="s">
        <v>2006</v>
      </c>
      <c r="D209" s="10" t="s">
        <v>2011</v>
      </c>
      <c r="E209" s="10">
        <v>5</v>
      </c>
      <c r="F209" s="10" t="s">
        <v>2012</v>
      </c>
      <c r="G209" s="11" t="s">
        <v>1511</v>
      </c>
    </row>
    <row r="210" spans="3:7" ht="15.75" thickBot="1">
      <c r="C210" s="9" t="s">
        <v>2013</v>
      </c>
      <c r="D210" s="10" t="s">
        <v>2014</v>
      </c>
      <c r="E210" s="10">
        <v>660</v>
      </c>
      <c r="F210" s="10" t="s">
        <v>2015</v>
      </c>
      <c r="G210" s="11" t="s">
        <v>1511</v>
      </c>
    </row>
    <row r="211" spans="3:7" ht="15.75" thickBot="1">
      <c r="C211" s="9" t="s">
        <v>2016</v>
      </c>
      <c r="D211" s="10" t="s">
        <v>2017</v>
      </c>
      <c r="E211" s="10">
        <v>125</v>
      </c>
      <c r="F211" s="10" t="s">
        <v>2018</v>
      </c>
      <c r="G211" s="11" t="s">
        <v>1511</v>
      </c>
    </row>
    <row r="212" spans="3:7" ht="15.75" thickBot="1">
      <c r="C212" s="9" t="s">
        <v>2019</v>
      </c>
      <c r="D212" s="10" t="s">
        <v>2020</v>
      </c>
      <c r="E212" s="10">
        <v>50</v>
      </c>
      <c r="F212" s="10" t="s">
        <v>2021</v>
      </c>
      <c r="G212" s="11" t="s">
        <v>1511</v>
      </c>
    </row>
    <row r="213" spans="3:7" ht="15.75" thickBot="1">
      <c r="C213" s="9" t="s">
        <v>2022</v>
      </c>
      <c r="D213" s="10" t="s">
        <v>2023</v>
      </c>
      <c r="E213" s="10">
        <v>30</v>
      </c>
      <c r="F213" s="10" t="s">
        <v>2024</v>
      </c>
      <c r="G213" s="11" t="s">
        <v>1511</v>
      </c>
    </row>
    <row r="214" spans="3:7" ht="15.75" thickBot="1">
      <c r="C214" s="9" t="s">
        <v>2022</v>
      </c>
      <c r="D214" s="10" t="s">
        <v>2025</v>
      </c>
      <c r="E214" s="10">
        <v>15</v>
      </c>
      <c r="F214" s="10" t="s">
        <v>2026</v>
      </c>
      <c r="G214" s="11" t="s">
        <v>1511</v>
      </c>
    </row>
    <row r="215" spans="3:7" ht="15.75" thickBot="1">
      <c r="C215" s="9" t="s">
        <v>2022</v>
      </c>
      <c r="D215" s="10" t="s">
        <v>2027</v>
      </c>
      <c r="E215" s="10">
        <v>20</v>
      </c>
      <c r="F215" s="10" t="s">
        <v>2028</v>
      </c>
      <c r="G215" s="11" t="s">
        <v>1511</v>
      </c>
    </row>
    <row r="216" spans="3:7" ht="15.75" thickBot="1">
      <c r="C216" s="9" t="s">
        <v>2022</v>
      </c>
      <c r="D216" s="10" t="s">
        <v>2029</v>
      </c>
      <c r="E216" s="10">
        <v>27</v>
      </c>
      <c r="F216" s="10" t="s">
        <v>2030</v>
      </c>
      <c r="G216" s="11" t="s">
        <v>1511</v>
      </c>
    </row>
    <row r="217" spans="3:7" ht="15.75" thickBot="1">
      <c r="C217" s="9" t="s">
        <v>2022</v>
      </c>
      <c r="D217" s="10" t="s">
        <v>2031</v>
      </c>
      <c r="E217" s="10">
        <v>18</v>
      </c>
      <c r="F217" s="10" t="s">
        <v>2032</v>
      </c>
      <c r="G217" s="11" t="s">
        <v>1511</v>
      </c>
    </row>
    <row r="218" spans="3:7" ht="15.75" thickBot="1">
      <c r="C218" s="9" t="s">
        <v>2022</v>
      </c>
      <c r="D218" s="10" t="s">
        <v>2033</v>
      </c>
      <c r="E218" s="10">
        <v>9</v>
      </c>
      <c r="F218" s="10" t="s">
        <v>2034</v>
      </c>
      <c r="G218" s="11" t="s">
        <v>1511</v>
      </c>
    </row>
    <row r="219" spans="3:7" ht="15.75" thickBot="1">
      <c r="C219" s="9" t="s">
        <v>2022</v>
      </c>
      <c r="D219" s="10" t="s">
        <v>2035</v>
      </c>
      <c r="E219" s="10">
        <v>72</v>
      </c>
      <c r="F219" s="10" t="s">
        <v>2036</v>
      </c>
      <c r="G219" s="11" t="s">
        <v>1511</v>
      </c>
    </row>
    <row r="220" spans="3:7" ht="15.75" thickBot="1">
      <c r="C220" s="9" t="s">
        <v>2022</v>
      </c>
      <c r="D220" s="10" t="s">
        <v>2037</v>
      </c>
      <c r="E220" s="10">
        <v>261</v>
      </c>
      <c r="F220" s="10" t="s">
        <v>2038</v>
      </c>
      <c r="G220" s="11" t="s">
        <v>1511</v>
      </c>
    </row>
    <row r="221" spans="3:7" ht="15.75" thickBot="1">
      <c r="C221" s="9" t="s">
        <v>2022</v>
      </c>
      <c r="D221" s="10" t="s">
        <v>2039</v>
      </c>
      <c r="E221" s="10">
        <v>176</v>
      </c>
      <c r="F221" s="10" t="s">
        <v>2040</v>
      </c>
      <c r="G221" s="11" t="s">
        <v>1511</v>
      </c>
    </row>
    <row r="222" spans="3:7" ht="15.75" thickBot="1">
      <c r="C222" s="9" t="s">
        <v>2022</v>
      </c>
      <c r="D222" s="10" t="s">
        <v>2041</v>
      </c>
      <c r="E222" s="10">
        <v>30</v>
      </c>
      <c r="F222" s="10" t="s">
        <v>2042</v>
      </c>
      <c r="G222" s="11" t="s">
        <v>1511</v>
      </c>
    </row>
    <row r="223" spans="3:7" ht="15.75" thickBot="1">
      <c r="C223" s="9" t="s">
        <v>2022</v>
      </c>
      <c r="D223" s="10" t="s">
        <v>2043</v>
      </c>
      <c r="E223" s="10">
        <v>1</v>
      </c>
      <c r="F223" s="10" t="s">
        <v>2044</v>
      </c>
      <c r="G223" s="11" t="s">
        <v>1511</v>
      </c>
    </row>
    <row r="224" spans="3:7" ht="15.75" thickBot="1">
      <c r="C224" s="9" t="s">
        <v>2022</v>
      </c>
      <c r="D224" s="10" t="s">
        <v>2045</v>
      </c>
      <c r="E224" s="10">
        <v>41</v>
      </c>
      <c r="F224" s="10" t="s">
        <v>2046</v>
      </c>
      <c r="G224" s="11" t="s">
        <v>1511</v>
      </c>
    </row>
    <row r="225" spans="3:7" ht="15.75" thickBot="1">
      <c r="C225" s="9" t="s">
        <v>2022</v>
      </c>
      <c r="D225" s="10" t="s">
        <v>2047</v>
      </c>
      <c r="E225" s="10">
        <v>135</v>
      </c>
      <c r="F225" s="10" t="s">
        <v>2048</v>
      </c>
      <c r="G225" s="11" t="s">
        <v>1511</v>
      </c>
    </row>
    <row r="226" spans="3:7" ht="15.75" thickBot="1">
      <c r="C226" s="9" t="s">
        <v>2022</v>
      </c>
      <c r="D226" s="10" t="s">
        <v>2049</v>
      </c>
      <c r="E226" s="10">
        <v>8</v>
      </c>
      <c r="F226" s="10" t="s">
        <v>2050</v>
      </c>
      <c r="G226" s="11" t="s">
        <v>1511</v>
      </c>
    </row>
    <row r="227" spans="3:7" ht="15.75" thickBot="1">
      <c r="C227" s="9" t="s">
        <v>2022</v>
      </c>
      <c r="D227" s="10" t="s">
        <v>2051</v>
      </c>
      <c r="E227" s="10">
        <v>2</v>
      </c>
      <c r="F227" s="10" t="s">
        <v>2052</v>
      </c>
      <c r="G227" s="11" t="s">
        <v>1511</v>
      </c>
    </row>
    <row r="228" spans="3:7" ht="15.75" thickBot="1">
      <c r="C228" s="9" t="s">
        <v>2022</v>
      </c>
      <c r="D228" s="10" t="s">
        <v>2053</v>
      </c>
      <c r="E228" s="10">
        <v>1</v>
      </c>
      <c r="F228" s="10" t="s">
        <v>2054</v>
      </c>
      <c r="G228" s="11" t="s">
        <v>1511</v>
      </c>
    </row>
    <row r="229" spans="3:7" ht="15.75" thickBot="1">
      <c r="C229" s="9" t="s">
        <v>2022</v>
      </c>
      <c r="D229" s="10" t="s">
        <v>2055</v>
      </c>
      <c r="E229" s="10">
        <v>1</v>
      </c>
      <c r="F229" s="10" t="s">
        <v>2054</v>
      </c>
      <c r="G229" s="11" t="s">
        <v>1511</v>
      </c>
    </row>
    <row r="230" spans="3:7" ht="15.75" thickBot="1">
      <c r="C230" s="9" t="s">
        <v>2022</v>
      </c>
      <c r="D230" s="10" t="s">
        <v>2056</v>
      </c>
      <c r="E230" s="10">
        <v>1</v>
      </c>
      <c r="F230" s="10" t="s">
        <v>2054</v>
      </c>
      <c r="G230" s="11" t="s">
        <v>1511</v>
      </c>
    </row>
    <row r="231" spans="3:7" ht="15.75" thickBot="1">
      <c r="C231" s="9" t="s">
        <v>2022</v>
      </c>
      <c r="D231" s="10" t="s">
        <v>2057</v>
      </c>
      <c r="E231" s="10">
        <v>1</v>
      </c>
      <c r="F231" s="10" t="s">
        <v>2054</v>
      </c>
      <c r="G231" s="11" t="s">
        <v>1511</v>
      </c>
    </row>
    <row r="232" spans="3:7" ht="15.75" thickBot="1">
      <c r="C232" s="9" t="s">
        <v>2022</v>
      </c>
      <c r="D232" s="10" t="s">
        <v>2058</v>
      </c>
      <c r="E232" s="10">
        <v>25</v>
      </c>
      <c r="F232" s="10" t="s">
        <v>2059</v>
      </c>
      <c r="G232" s="11" t="s">
        <v>1511</v>
      </c>
    </row>
    <row r="233" spans="3:7" ht="15.75" thickBot="1">
      <c r="C233" s="9" t="s">
        <v>2060</v>
      </c>
      <c r="D233" s="10" t="s">
        <v>2061</v>
      </c>
      <c r="E233" s="10">
        <v>1000</v>
      </c>
      <c r="F233" s="10" t="s">
        <v>2062</v>
      </c>
      <c r="G233" s="11" t="s">
        <v>1511</v>
      </c>
    </row>
    <row r="234" spans="3:7" ht="15.75" thickBot="1">
      <c r="C234" s="9" t="s">
        <v>2063</v>
      </c>
      <c r="D234" s="10" t="s">
        <v>2064</v>
      </c>
      <c r="E234" s="10">
        <v>600</v>
      </c>
      <c r="F234" s="10" t="s">
        <v>2065</v>
      </c>
      <c r="G234" s="11" t="s">
        <v>1511</v>
      </c>
    </row>
    <row r="235" spans="3:7" ht="15.75" thickBot="1">
      <c r="C235" s="9" t="s">
        <v>2063</v>
      </c>
      <c r="D235" s="10" t="s">
        <v>2066</v>
      </c>
      <c r="E235" s="10">
        <v>920</v>
      </c>
      <c r="F235" s="10" t="s">
        <v>2067</v>
      </c>
      <c r="G235" s="11" t="s">
        <v>1511</v>
      </c>
    </row>
    <row r="236" spans="3:7" ht="15.75" thickBot="1">
      <c r="C236" s="9" t="s">
        <v>2068</v>
      </c>
      <c r="D236" s="10" t="s">
        <v>2069</v>
      </c>
      <c r="E236" s="10">
        <v>60</v>
      </c>
      <c r="F236" s="10" t="s">
        <v>2070</v>
      </c>
      <c r="G236" s="11" t="s">
        <v>1511</v>
      </c>
    </row>
    <row r="237" spans="3:7" ht="15.75" thickBot="1">
      <c r="C237" s="9" t="s">
        <v>2068</v>
      </c>
      <c r="D237" s="10" t="s">
        <v>2071</v>
      </c>
      <c r="E237" s="10">
        <v>1250</v>
      </c>
      <c r="F237" s="10" t="s">
        <v>2072</v>
      </c>
      <c r="G237" s="11" t="s">
        <v>1511</v>
      </c>
    </row>
    <row r="238" spans="3:7" ht="15.75" thickBot="1">
      <c r="C238" s="9" t="s">
        <v>2073</v>
      </c>
      <c r="D238" s="10" t="s">
        <v>2074</v>
      </c>
      <c r="E238" s="10">
        <v>533</v>
      </c>
      <c r="F238" s="10" t="s">
        <v>2075</v>
      </c>
      <c r="G238" s="11" t="s">
        <v>1536</v>
      </c>
    </row>
    <row r="239" spans="3:7" ht="15.75" thickBot="1">
      <c r="C239" s="9" t="s">
        <v>2076</v>
      </c>
      <c r="D239" s="10" t="s">
        <v>2077</v>
      </c>
      <c r="E239" s="10">
        <v>74</v>
      </c>
      <c r="F239" s="10" t="s">
        <v>2078</v>
      </c>
      <c r="G239" s="11" t="s">
        <v>1511</v>
      </c>
    </row>
    <row r="240" spans="3:7" ht="15.75" thickBot="1">
      <c r="C240" s="9" t="s">
        <v>2076</v>
      </c>
      <c r="D240" s="10" t="s">
        <v>2079</v>
      </c>
      <c r="E240" s="10">
        <v>196</v>
      </c>
      <c r="F240" s="10" t="s">
        <v>2080</v>
      </c>
      <c r="G240" s="11" t="s">
        <v>1511</v>
      </c>
    </row>
    <row r="241" spans="3:7" ht="15.75" thickBot="1">
      <c r="C241" s="9" t="s">
        <v>2081</v>
      </c>
      <c r="D241" s="10" t="s">
        <v>2082</v>
      </c>
      <c r="E241" s="10">
        <v>693</v>
      </c>
      <c r="F241" s="10" t="s">
        <v>2083</v>
      </c>
      <c r="G241" s="11" t="s">
        <v>1511</v>
      </c>
    </row>
    <row r="242" spans="3:7" ht="15.75" thickBot="1">
      <c r="C242" s="9" t="s">
        <v>2084</v>
      </c>
      <c r="D242" s="10" t="s">
        <v>2085</v>
      </c>
      <c r="E242" s="10">
        <v>160</v>
      </c>
      <c r="F242" s="10" t="s">
        <v>2086</v>
      </c>
      <c r="G242" s="12" t="s">
        <v>1533</v>
      </c>
    </row>
    <row r="243" spans="3:7" ht="15.75" thickBot="1">
      <c r="C243" s="9" t="s">
        <v>2084</v>
      </c>
      <c r="D243" s="10" t="s">
        <v>2087</v>
      </c>
      <c r="E243" s="10">
        <v>75</v>
      </c>
      <c r="F243" s="10" t="s">
        <v>2088</v>
      </c>
      <c r="G243" s="12" t="s">
        <v>1533</v>
      </c>
    </row>
    <row r="244" spans="3:7" ht="15.75" thickBot="1">
      <c r="C244" s="9" t="s">
        <v>2084</v>
      </c>
      <c r="D244" s="10" t="s">
        <v>2089</v>
      </c>
      <c r="E244" s="10">
        <v>11</v>
      </c>
      <c r="F244" s="10" t="s">
        <v>2090</v>
      </c>
      <c r="G244" s="12" t="s">
        <v>1533</v>
      </c>
    </row>
    <row r="245" spans="3:7" ht="15.75" thickBot="1">
      <c r="C245" s="9" t="s">
        <v>2091</v>
      </c>
      <c r="D245" s="10" t="s">
        <v>2092</v>
      </c>
      <c r="E245" s="10">
        <v>580</v>
      </c>
      <c r="F245" s="10" t="s">
        <v>2093</v>
      </c>
      <c r="G245" s="12" t="s">
        <v>2094</v>
      </c>
    </row>
    <row r="246" spans="3:7" ht="15.75" thickBot="1">
      <c r="C246" s="9" t="s">
        <v>2091</v>
      </c>
      <c r="D246" s="10" t="s">
        <v>2095</v>
      </c>
      <c r="E246" s="10">
        <v>139</v>
      </c>
      <c r="F246" s="10" t="s">
        <v>2096</v>
      </c>
      <c r="G246" s="12" t="s">
        <v>2094</v>
      </c>
    </row>
    <row r="247" spans="3:7" ht="15.75" thickBot="1">
      <c r="C247" s="9" t="s">
        <v>2097</v>
      </c>
      <c r="D247" s="10" t="s">
        <v>2098</v>
      </c>
      <c r="E247" s="10">
        <v>299</v>
      </c>
      <c r="F247" s="10" t="s">
        <v>2099</v>
      </c>
      <c r="G247" s="12" t="s">
        <v>2094</v>
      </c>
    </row>
    <row r="248" spans="3:7" ht="15.75" thickBot="1">
      <c r="C248" s="9" t="s">
        <v>2097</v>
      </c>
      <c r="D248" s="10" t="s">
        <v>2100</v>
      </c>
      <c r="E248" s="10">
        <v>51</v>
      </c>
      <c r="F248" s="10" t="s">
        <v>2101</v>
      </c>
      <c r="G248" s="12" t="s">
        <v>2094</v>
      </c>
    </row>
    <row r="249" spans="3:7" ht="15.75" thickBot="1">
      <c r="C249" s="9" t="s">
        <v>2102</v>
      </c>
      <c r="D249" s="10" t="s">
        <v>2103</v>
      </c>
      <c r="E249" s="10">
        <v>123</v>
      </c>
      <c r="F249" s="10" t="s">
        <v>2104</v>
      </c>
      <c r="G249" s="12" t="s">
        <v>2094</v>
      </c>
    </row>
    <row r="250" spans="3:7" ht="15.75" thickBot="1">
      <c r="C250" s="9" t="s">
        <v>2105</v>
      </c>
      <c r="D250" s="10" t="s">
        <v>2106</v>
      </c>
      <c r="E250" s="10">
        <v>96</v>
      </c>
      <c r="F250" s="10" t="s">
        <v>2107</v>
      </c>
      <c r="G250" s="12" t="s">
        <v>1533</v>
      </c>
    </row>
    <row r="251" spans="3:7" ht="15.75" thickBot="1">
      <c r="C251" s="9" t="s">
        <v>2105</v>
      </c>
      <c r="D251" s="10" t="s">
        <v>2108</v>
      </c>
      <c r="E251" s="10">
        <v>24</v>
      </c>
      <c r="F251" s="10" t="s">
        <v>2109</v>
      </c>
      <c r="G251" s="12" t="s">
        <v>1533</v>
      </c>
    </row>
    <row r="252" spans="3:7" ht="15.75" thickBot="1">
      <c r="C252" s="9" t="s">
        <v>2110</v>
      </c>
      <c r="D252" s="10" t="s">
        <v>2111</v>
      </c>
      <c r="E252" s="10">
        <v>130</v>
      </c>
      <c r="F252" s="10" t="s">
        <v>2112</v>
      </c>
      <c r="G252" s="12" t="s">
        <v>2094</v>
      </c>
    </row>
    <row r="253" spans="3:7" ht="15.75" thickBot="1">
      <c r="C253" s="9" t="s">
        <v>2113</v>
      </c>
      <c r="D253" s="10" t="s">
        <v>2114</v>
      </c>
      <c r="E253" s="10">
        <v>110</v>
      </c>
      <c r="F253" s="10" t="s">
        <v>2115</v>
      </c>
      <c r="G253" s="12" t="s">
        <v>2094</v>
      </c>
    </row>
    <row r="254" spans="3:7" ht="15.75" thickBot="1">
      <c r="C254" s="9" t="s">
        <v>2116</v>
      </c>
      <c r="D254" s="10" t="s">
        <v>2117</v>
      </c>
      <c r="E254" s="10">
        <v>90</v>
      </c>
      <c r="F254" s="10" t="s">
        <v>2118</v>
      </c>
      <c r="G254" s="12" t="s">
        <v>2094</v>
      </c>
    </row>
    <row r="255" spans="3:7" ht="15.75" thickBot="1">
      <c r="C255" s="9" t="s">
        <v>2119</v>
      </c>
      <c r="D255" s="10" t="s">
        <v>2120</v>
      </c>
      <c r="E255" s="10">
        <v>1020</v>
      </c>
      <c r="F255" s="10" t="s">
        <v>2121</v>
      </c>
      <c r="G255" s="12" t="s">
        <v>2094</v>
      </c>
    </row>
    <row r="256" spans="3:7" ht="15.75" thickBot="1">
      <c r="C256" s="9" t="s">
        <v>2122</v>
      </c>
      <c r="D256" s="10" t="s">
        <v>2123</v>
      </c>
      <c r="E256" s="10">
        <v>1174</v>
      </c>
      <c r="F256" s="10" t="s">
        <v>2124</v>
      </c>
      <c r="G256" s="12" t="s">
        <v>2094</v>
      </c>
    </row>
    <row r="257" spans="3:7" ht="15.75" thickBot="1">
      <c r="C257" s="9" t="s">
        <v>2122</v>
      </c>
      <c r="D257" s="10" t="s">
        <v>2125</v>
      </c>
      <c r="E257" s="10">
        <v>2952</v>
      </c>
      <c r="F257" s="10" t="s">
        <v>2126</v>
      </c>
      <c r="G257" s="12" t="s">
        <v>2094</v>
      </c>
    </row>
    <row r="258" spans="3:7" ht="15.75" thickBot="1">
      <c r="C258" s="9" t="s">
        <v>2127</v>
      </c>
      <c r="D258" s="10" t="s">
        <v>2128</v>
      </c>
      <c r="E258" s="10">
        <v>10</v>
      </c>
      <c r="F258" s="10" t="s">
        <v>2129</v>
      </c>
      <c r="G258" s="12" t="s">
        <v>2094</v>
      </c>
    </row>
    <row r="259" spans="3:7" ht="15.75" thickBot="1">
      <c r="C259" s="9" t="s">
        <v>2127</v>
      </c>
      <c r="D259" s="10" t="s">
        <v>2130</v>
      </c>
      <c r="E259" s="10">
        <v>41</v>
      </c>
      <c r="F259" s="10" t="s">
        <v>2131</v>
      </c>
      <c r="G259" s="12" t="s">
        <v>2094</v>
      </c>
    </row>
    <row r="260" spans="3:7" ht="15.75" thickBot="1">
      <c r="C260" s="9" t="s">
        <v>2127</v>
      </c>
      <c r="D260" s="10" t="s">
        <v>2132</v>
      </c>
      <c r="E260" s="10">
        <v>10</v>
      </c>
      <c r="F260" s="10" t="s">
        <v>2133</v>
      </c>
      <c r="G260" s="12" t="s">
        <v>2094</v>
      </c>
    </row>
    <row r="261" spans="3:7" ht="15.75" thickBot="1">
      <c r="C261" s="9" t="s">
        <v>2127</v>
      </c>
      <c r="D261" s="10" t="s">
        <v>2134</v>
      </c>
      <c r="E261" s="10">
        <v>17</v>
      </c>
      <c r="F261" s="10" t="s">
        <v>2135</v>
      </c>
      <c r="G261" s="12" t="s">
        <v>2094</v>
      </c>
    </row>
    <row r="262" spans="3:7" ht="15.75" thickBot="1">
      <c r="C262" s="9" t="s">
        <v>2127</v>
      </c>
      <c r="D262" s="10" t="s">
        <v>2136</v>
      </c>
      <c r="E262" s="10">
        <v>20</v>
      </c>
      <c r="F262" s="10" t="s">
        <v>2137</v>
      </c>
      <c r="G262" s="12" t="s">
        <v>2094</v>
      </c>
    </row>
    <row r="263" spans="3:7" ht="15.75" thickBot="1">
      <c r="C263" s="9" t="s">
        <v>2127</v>
      </c>
      <c r="D263" s="10" t="s">
        <v>2138</v>
      </c>
      <c r="E263" s="10">
        <v>84</v>
      </c>
      <c r="F263" s="10" t="s">
        <v>2139</v>
      </c>
      <c r="G263" s="12" t="s">
        <v>2094</v>
      </c>
    </row>
    <row r="264" spans="3:7" ht="15.75" thickBot="1">
      <c r="C264" s="9" t="s">
        <v>2127</v>
      </c>
      <c r="D264" s="10" t="s">
        <v>2140</v>
      </c>
      <c r="E264" s="10">
        <v>22</v>
      </c>
      <c r="F264" s="10" t="s">
        <v>2141</v>
      </c>
      <c r="G264" s="12" t="s">
        <v>2094</v>
      </c>
    </row>
    <row r="265" spans="3:7" ht="15.75" thickBot="1">
      <c r="C265" s="9" t="s">
        <v>2142</v>
      </c>
      <c r="D265" s="10" t="s">
        <v>2143</v>
      </c>
      <c r="E265" s="10">
        <v>154</v>
      </c>
      <c r="F265" s="10" t="s">
        <v>2144</v>
      </c>
      <c r="G265" s="12" t="s">
        <v>2094</v>
      </c>
    </row>
    <row r="266" spans="3:7" ht="15.75" thickBot="1">
      <c r="C266" s="9" t="s">
        <v>2142</v>
      </c>
      <c r="D266" s="10" t="s">
        <v>2145</v>
      </c>
      <c r="E266" s="10">
        <v>36</v>
      </c>
      <c r="F266" s="10" t="s">
        <v>2146</v>
      </c>
      <c r="G266" s="12" t="s">
        <v>2094</v>
      </c>
    </row>
    <row r="267" spans="3:7" ht="15.75" thickBot="1">
      <c r="C267" s="9" t="s">
        <v>2142</v>
      </c>
      <c r="D267" s="10" t="s">
        <v>2147</v>
      </c>
      <c r="E267" s="10">
        <v>7</v>
      </c>
      <c r="F267" s="10" t="s">
        <v>2148</v>
      </c>
      <c r="G267" s="12" t="s">
        <v>2094</v>
      </c>
    </row>
    <row r="268" spans="3:7" ht="15.75" thickBot="1">
      <c r="C268" s="9" t="s">
        <v>2142</v>
      </c>
      <c r="D268" s="10" t="s">
        <v>2149</v>
      </c>
      <c r="E268" s="10">
        <v>2</v>
      </c>
      <c r="F268" s="10" t="s">
        <v>2150</v>
      </c>
      <c r="G268" s="12" t="s">
        <v>2094</v>
      </c>
    </row>
    <row r="269" spans="3:7" ht="15.75" thickBot="1">
      <c r="C269" s="9" t="s">
        <v>2142</v>
      </c>
      <c r="D269" s="10" t="s">
        <v>2151</v>
      </c>
      <c r="E269" s="10">
        <v>25</v>
      </c>
      <c r="F269" s="10" t="s">
        <v>2152</v>
      </c>
      <c r="G269" s="12" t="s">
        <v>2094</v>
      </c>
    </row>
    <row r="270" spans="3:7" ht="15.75" thickBot="1">
      <c r="C270" s="9" t="s">
        <v>2153</v>
      </c>
      <c r="D270" s="10" t="s">
        <v>2154</v>
      </c>
      <c r="E270" s="10">
        <v>158</v>
      </c>
      <c r="F270" s="10" t="s">
        <v>2155</v>
      </c>
      <c r="G270" s="12" t="s">
        <v>2094</v>
      </c>
    </row>
    <row r="271" spans="3:7" ht="15.75" thickBot="1">
      <c r="C271" s="9" t="s">
        <v>2153</v>
      </c>
      <c r="D271" s="10" t="s">
        <v>2156</v>
      </c>
      <c r="E271" s="10">
        <v>1</v>
      </c>
      <c r="F271" s="10" t="s">
        <v>2157</v>
      </c>
      <c r="G271" s="12" t="s">
        <v>2094</v>
      </c>
    </row>
    <row r="272" spans="3:7" ht="15.75" thickBot="1">
      <c r="C272" s="9" t="s">
        <v>2158</v>
      </c>
      <c r="D272" s="10" t="s">
        <v>2159</v>
      </c>
      <c r="E272" s="10">
        <v>1992</v>
      </c>
      <c r="F272" s="10" t="s">
        <v>2160</v>
      </c>
      <c r="G272" s="12" t="s">
        <v>2094</v>
      </c>
    </row>
    <row r="273" spans="3:7" ht="15.75" thickBot="1">
      <c r="C273" s="9" t="s">
        <v>2161</v>
      </c>
      <c r="D273" s="10" t="s">
        <v>2162</v>
      </c>
      <c r="E273" s="10">
        <v>55</v>
      </c>
      <c r="F273" s="10" t="s">
        <v>2163</v>
      </c>
      <c r="G273" s="12" t="s">
        <v>2094</v>
      </c>
    </row>
    <row r="274" spans="3:7" ht="15.75" thickBot="1">
      <c r="C274" s="9" t="s">
        <v>2164</v>
      </c>
      <c r="D274" s="10" t="s">
        <v>2165</v>
      </c>
      <c r="E274" s="10">
        <v>80</v>
      </c>
      <c r="F274" s="10" t="s">
        <v>2166</v>
      </c>
      <c r="G274" s="12" t="s">
        <v>2094</v>
      </c>
    </row>
    <row r="275" spans="3:7" ht="15.75" thickBot="1">
      <c r="C275" s="9" t="s">
        <v>2167</v>
      </c>
      <c r="D275" s="10" t="s">
        <v>2168</v>
      </c>
      <c r="E275" s="10">
        <v>50</v>
      </c>
      <c r="F275" s="10" t="s">
        <v>1602</v>
      </c>
      <c r="G275" s="12" t="s">
        <v>2094</v>
      </c>
    </row>
    <row r="276" spans="3:7" ht="15.75" thickBot="1">
      <c r="C276" s="9" t="s">
        <v>2169</v>
      </c>
      <c r="D276" s="10" t="s">
        <v>2170</v>
      </c>
      <c r="E276" s="10">
        <v>79</v>
      </c>
      <c r="F276" s="10" t="s">
        <v>2171</v>
      </c>
      <c r="G276" s="12" t="s">
        <v>2094</v>
      </c>
    </row>
    <row r="277" spans="3:7" ht="15.75" thickBot="1">
      <c r="C277" s="9" t="s">
        <v>2172</v>
      </c>
      <c r="D277" s="10" t="s">
        <v>2168</v>
      </c>
      <c r="E277" s="10">
        <v>50</v>
      </c>
      <c r="F277" s="10" t="s">
        <v>1602</v>
      </c>
      <c r="G277" s="12" t="s">
        <v>2094</v>
      </c>
    </row>
    <row r="278" spans="3:7" ht="15.75" thickBot="1">
      <c r="C278" s="9" t="s">
        <v>2173</v>
      </c>
      <c r="D278" s="10" t="s">
        <v>2174</v>
      </c>
      <c r="E278" s="10">
        <v>104</v>
      </c>
      <c r="F278" s="10" t="s">
        <v>2175</v>
      </c>
      <c r="G278" s="12" t="s">
        <v>2094</v>
      </c>
    </row>
    <row r="279" spans="3:7" ht="15.75" thickBot="1">
      <c r="C279" s="9" t="s">
        <v>2176</v>
      </c>
      <c r="D279" s="10" t="s">
        <v>2177</v>
      </c>
      <c r="E279" s="10">
        <v>60</v>
      </c>
      <c r="F279" s="10" t="s">
        <v>2070</v>
      </c>
      <c r="G279" s="12" t="s">
        <v>2094</v>
      </c>
    </row>
    <row r="280" spans="3:7" ht="15.75" thickBot="1">
      <c r="C280" s="9" t="s">
        <v>2178</v>
      </c>
      <c r="D280" s="10" t="s">
        <v>2179</v>
      </c>
      <c r="E280" s="10">
        <v>182</v>
      </c>
      <c r="F280" s="10" t="s">
        <v>2180</v>
      </c>
      <c r="G280" s="12" t="s">
        <v>2094</v>
      </c>
    </row>
    <row r="281" spans="3:7" ht="15.75" thickBot="1">
      <c r="C281" s="9" t="s">
        <v>2178</v>
      </c>
      <c r="D281" s="10" t="s">
        <v>2181</v>
      </c>
      <c r="E281" s="10">
        <v>45</v>
      </c>
      <c r="F281" s="10" t="s">
        <v>2182</v>
      </c>
      <c r="G281" s="12" t="s">
        <v>2094</v>
      </c>
    </row>
    <row r="282" spans="3:7" ht="15.75" thickBot="1">
      <c r="C282" s="9" t="s">
        <v>2178</v>
      </c>
      <c r="D282" s="10" t="s">
        <v>2183</v>
      </c>
      <c r="E282" s="10">
        <v>18</v>
      </c>
      <c r="F282" s="10" t="s">
        <v>2184</v>
      </c>
      <c r="G282" s="12" t="s">
        <v>2094</v>
      </c>
    </row>
    <row r="283" spans="3:7" ht="15.75" thickBot="1">
      <c r="C283" s="9" t="s">
        <v>2178</v>
      </c>
      <c r="D283" s="10" t="s">
        <v>2185</v>
      </c>
      <c r="E283" s="10">
        <v>39</v>
      </c>
      <c r="F283" s="10" t="s">
        <v>2186</v>
      </c>
      <c r="G283" s="12" t="s">
        <v>2094</v>
      </c>
    </row>
    <row r="284" spans="3:7" ht="15.75" thickBot="1">
      <c r="C284" s="9" t="s">
        <v>2178</v>
      </c>
      <c r="D284" s="10" t="s">
        <v>2187</v>
      </c>
      <c r="E284" s="10">
        <v>12</v>
      </c>
      <c r="F284" s="10" t="s">
        <v>2188</v>
      </c>
      <c r="G284" s="12" t="s">
        <v>2094</v>
      </c>
    </row>
    <row r="285" spans="3:7" ht="15.75" thickBot="1">
      <c r="C285" s="9" t="s">
        <v>2189</v>
      </c>
      <c r="D285" s="10" t="s">
        <v>2162</v>
      </c>
      <c r="E285" s="10">
        <v>180</v>
      </c>
      <c r="F285" s="10" t="s">
        <v>2190</v>
      </c>
      <c r="G285" s="12" t="s">
        <v>2094</v>
      </c>
    </row>
    <row r="286" spans="3:7" ht="15.75" thickBot="1">
      <c r="C286" s="9" t="s">
        <v>2191</v>
      </c>
      <c r="D286" s="10" t="s">
        <v>2192</v>
      </c>
      <c r="E286" s="10">
        <v>80</v>
      </c>
      <c r="F286" s="10" t="s">
        <v>2166</v>
      </c>
      <c r="G286" s="12" t="s">
        <v>2094</v>
      </c>
    </row>
    <row r="287" spans="3:7" ht="15.75" thickBot="1">
      <c r="C287" s="9" t="s">
        <v>2191</v>
      </c>
      <c r="D287" s="10" t="s">
        <v>2193</v>
      </c>
      <c r="E287" s="10">
        <v>20</v>
      </c>
      <c r="F287" s="10" t="s">
        <v>2194</v>
      </c>
      <c r="G287" s="12" t="s">
        <v>2094</v>
      </c>
    </row>
    <row r="288" spans="3:7" ht="15.75" thickBot="1">
      <c r="C288" s="9" t="s">
        <v>2195</v>
      </c>
      <c r="D288" s="10" t="s">
        <v>2196</v>
      </c>
      <c r="E288" s="10">
        <v>326</v>
      </c>
      <c r="F288" s="10" t="s">
        <v>2197</v>
      </c>
      <c r="G288" s="12" t="s">
        <v>2094</v>
      </c>
    </row>
    <row r="289" spans="3:7" ht="15.75" thickBot="1">
      <c r="C289" s="9" t="s">
        <v>2195</v>
      </c>
      <c r="D289" s="10" t="s">
        <v>2198</v>
      </c>
      <c r="E289" s="10">
        <v>99</v>
      </c>
      <c r="F289" s="10" t="s">
        <v>2199</v>
      </c>
      <c r="G289" s="12" t="s">
        <v>2094</v>
      </c>
    </row>
    <row r="290" spans="3:7" ht="15.75" thickBot="1">
      <c r="C290" s="9" t="s">
        <v>2200</v>
      </c>
      <c r="D290" s="10" t="s">
        <v>2201</v>
      </c>
      <c r="E290" s="10">
        <v>50</v>
      </c>
      <c r="F290" s="10" t="s">
        <v>1602</v>
      </c>
      <c r="G290" s="12" t="s">
        <v>2094</v>
      </c>
    </row>
    <row r="291" spans="3:7" ht="15.75" thickBot="1">
      <c r="C291" s="9" t="s">
        <v>2202</v>
      </c>
      <c r="D291" s="10" t="s">
        <v>2203</v>
      </c>
      <c r="E291" s="10">
        <v>694</v>
      </c>
      <c r="F291" s="10" t="s">
        <v>2204</v>
      </c>
      <c r="G291" s="12" t="s">
        <v>2094</v>
      </c>
    </row>
    <row r="292" spans="3:7" ht="15.75" thickBot="1">
      <c r="C292" s="9" t="s">
        <v>2202</v>
      </c>
      <c r="D292" s="10" t="s">
        <v>2205</v>
      </c>
      <c r="E292" s="10">
        <v>146</v>
      </c>
      <c r="F292" s="10" t="s">
        <v>2206</v>
      </c>
      <c r="G292" s="12" t="s">
        <v>2094</v>
      </c>
    </row>
    <row r="293" spans="3:7" ht="15.75" thickBot="1">
      <c r="C293" s="9" t="s">
        <v>2207</v>
      </c>
      <c r="D293" s="10" t="s">
        <v>2208</v>
      </c>
      <c r="E293" s="10">
        <v>95</v>
      </c>
      <c r="F293" s="10" t="s">
        <v>2209</v>
      </c>
      <c r="G293" s="12" t="s">
        <v>2094</v>
      </c>
    </row>
    <row r="294" spans="3:7" ht="15.75" thickBot="1">
      <c r="C294" s="9" t="s">
        <v>2210</v>
      </c>
      <c r="D294" s="10" t="s">
        <v>2211</v>
      </c>
      <c r="E294" s="10">
        <v>698</v>
      </c>
      <c r="F294" s="10" t="s">
        <v>2212</v>
      </c>
      <c r="G294" s="12" t="s">
        <v>2094</v>
      </c>
    </row>
    <row r="295" spans="3:7" ht="15.75" thickBot="1">
      <c r="C295" s="9" t="s">
        <v>2210</v>
      </c>
      <c r="D295" s="10" t="s">
        <v>2213</v>
      </c>
      <c r="E295" s="10">
        <v>330</v>
      </c>
      <c r="F295" s="10" t="s">
        <v>2214</v>
      </c>
      <c r="G295" s="12" t="s">
        <v>2094</v>
      </c>
    </row>
    <row r="296" spans="3:7" ht="15.75" thickBot="1">
      <c r="C296" s="9" t="s">
        <v>2215</v>
      </c>
      <c r="D296" s="10" t="s">
        <v>2216</v>
      </c>
      <c r="E296" s="10">
        <v>1500</v>
      </c>
      <c r="F296" s="10" t="s">
        <v>2217</v>
      </c>
      <c r="G296" s="12" t="s">
        <v>2094</v>
      </c>
    </row>
    <row r="297" spans="3:7" ht="15.75" thickBot="1">
      <c r="C297" s="9" t="s">
        <v>2218</v>
      </c>
      <c r="D297" s="10" t="s">
        <v>2219</v>
      </c>
      <c r="E297" s="10">
        <v>200</v>
      </c>
      <c r="F297" s="10" t="s">
        <v>1566</v>
      </c>
      <c r="G297" s="12" t="s">
        <v>1533</v>
      </c>
    </row>
    <row r="298" spans="3:7" ht="15.75" thickBot="1">
      <c r="C298" s="9" t="s">
        <v>2220</v>
      </c>
      <c r="D298" s="10" t="s">
        <v>2221</v>
      </c>
      <c r="E298" s="10">
        <v>40</v>
      </c>
      <c r="F298" s="10" t="s">
        <v>2222</v>
      </c>
      <c r="G298" s="12" t="s">
        <v>1533</v>
      </c>
    </row>
    <row r="299" spans="3:7" ht="15.75" thickBot="1">
      <c r="C299" s="9" t="s">
        <v>2223</v>
      </c>
      <c r="D299" s="10" t="s">
        <v>2224</v>
      </c>
      <c r="E299" s="10">
        <v>50</v>
      </c>
      <c r="F299" s="10" t="s">
        <v>1602</v>
      </c>
      <c r="G299" s="12" t="s">
        <v>1533</v>
      </c>
    </row>
    <row r="300" spans="3:7" ht="15.75" thickBot="1">
      <c r="C300" s="9" t="s">
        <v>2225</v>
      </c>
      <c r="D300" s="10" t="s">
        <v>2226</v>
      </c>
      <c r="E300" s="10">
        <v>100</v>
      </c>
      <c r="F300" s="10" t="s">
        <v>1660</v>
      </c>
      <c r="G300" s="12" t="s">
        <v>1533</v>
      </c>
    </row>
    <row r="301" spans="3:7" ht="15.75" thickBot="1">
      <c r="C301" s="9" t="s">
        <v>2227</v>
      </c>
      <c r="D301" s="10" t="s">
        <v>2228</v>
      </c>
      <c r="E301" s="10">
        <v>150</v>
      </c>
      <c r="F301" s="10" t="s">
        <v>2229</v>
      </c>
      <c r="G301" s="12" t="s">
        <v>1533</v>
      </c>
    </row>
    <row r="302" spans="3:7" ht="15.75" thickBot="1">
      <c r="C302" s="9" t="s">
        <v>2230</v>
      </c>
      <c r="D302" s="10" t="s">
        <v>2231</v>
      </c>
      <c r="E302" s="10">
        <v>100</v>
      </c>
      <c r="F302" s="10" t="s">
        <v>2232</v>
      </c>
      <c r="G302" s="11" t="s">
        <v>1511</v>
      </c>
    </row>
    <row r="303" spans="3:7" ht="15.75" thickBot="1">
      <c r="C303" s="9" t="s">
        <v>2233</v>
      </c>
      <c r="D303" s="10" t="s">
        <v>2234</v>
      </c>
      <c r="E303" s="10">
        <v>70</v>
      </c>
      <c r="F303" s="10" t="s">
        <v>2235</v>
      </c>
      <c r="G303" s="11" t="s">
        <v>1511</v>
      </c>
    </row>
    <row r="304" spans="3:7" ht="15.75" thickBot="1">
      <c r="C304" s="9" t="s">
        <v>2236</v>
      </c>
      <c r="D304" s="10" t="s">
        <v>2168</v>
      </c>
      <c r="E304" s="10">
        <v>50</v>
      </c>
      <c r="F304" s="10" t="s">
        <v>1602</v>
      </c>
      <c r="G304" s="11" t="s">
        <v>1536</v>
      </c>
    </row>
    <row r="305" spans="3:7" ht="15.75" thickBot="1">
      <c r="C305" s="9" t="s">
        <v>2237</v>
      </c>
      <c r="D305" s="10" t="s">
        <v>2238</v>
      </c>
      <c r="E305" s="10">
        <v>120</v>
      </c>
      <c r="F305" s="10" t="s">
        <v>2239</v>
      </c>
      <c r="G305" s="12" t="s">
        <v>2094</v>
      </c>
    </row>
    <row r="306" spans="3:7" ht="15.75" thickBot="1">
      <c r="C306" s="9" t="s">
        <v>2237</v>
      </c>
      <c r="D306" s="10" t="s">
        <v>2240</v>
      </c>
      <c r="E306" s="10">
        <v>100</v>
      </c>
      <c r="F306" s="10" t="s">
        <v>2241</v>
      </c>
      <c r="G306" s="12" t="s">
        <v>2094</v>
      </c>
    </row>
    <row r="307" spans="3:7" ht="15.75" thickBot="1">
      <c r="C307" s="9" t="s">
        <v>2237</v>
      </c>
      <c r="D307" s="10" t="s">
        <v>2242</v>
      </c>
      <c r="E307" s="10">
        <v>100</v>
      </c>
      <c r="F307" s="10" t="s">
        <v>2241</v>
      </c>
      <c r="G307" s="12" t="s">
        <v>2094</v>
      </c>
    </row>
    <row r="308" spans="3:7" ht="15.75" thickBot="1">
      <c r="C308" s="9" t="s">
        <v>2243</v>
      </c>
      <c r="D308" s="10" t="s">
        <v>2244</v>
      </c>
      <c r="E308" s="10">
        <v>1650</v>
      </c>
      <c r="F308" s="10" t="s">
        <v>2245</v>
      </c>
      <c r="G308" s="12" t="s">
        <v>2094</v>
      </c>
    </row>
    <row r="309" spans="3:7" ht="15.75" thickBot="1">
      <c r="C309" s="9" t="s">
        <v>2246</v>
      </c>
      <c r="D309" s="10" t="s">
        <v>2247</v>
      </c>
      <c r="E309" s="10">
        <v>350</v>
      </c>
      <c r="F309" s="10" t="s">
        <v>2248</v>
      </c>
      <c r="G309" s="12" t="s">
        <v>2094</v>
      </c>
    </row>
    <row r="310" spans="3:7" ht="15.75" thickBot="1">
      <c r="C310" s="9" t="s">
        <v>2249</v>
      </c>
      <c r="D310" s="10" t="s">
        <v>2250</v>
      </c>
      <c r="E310" s="10">
        <v>300</v>
      </c>
      <c r="F310" s="10" t="s">
        <v>1999</v>
      </c>
      <c r="G310" s="12" t="s">
        <v>2094</v>
      </c>
    </row>
    <row r="311" spans="3:7" ht="15.75" thickBot="1">
      <c r="C311" s="9" t="s">
        <v>2251</v>
      </c>
      <c r="D311" s="10" t="s">
        <v>2252</v>
      </c>
      <c r="E311" s="10">
        <v>188</v>
      </c>
      <c r="F311" s="10" t="s">
        <v>2253</v>
      </c>
      <c r="G311" s="12" t="s">
        <v>2094</v>
      </c>
    </row>
    <row r="312" spans="3:7" ht="15.75" thickBot="1">
      <c r="C312" s="9" t="s">
        <v>2254</v>
      </c>
      <c r="D312" s="10" t="s">
        <v>2255</v>
      </c>
      <c r="E312" s="10">
        <v>600</v>
      </c>
      <c r="F312" s="10" t="s">
        <v>2256</v>
      </c>
      <c r="G312" s="12" t="s">
        <v>1533</v>
      </c>
    </row>
    <row r="313" spans="3:7">
      <c r="C313" s="13" t="s">
        <v>2254</v>
      </c>
      <c r="D313" s="14" t="s">
        <v>2257</v>
      </c>
      <c r="E313" s="14">
        <v>52</v>
      </c>
      <c r="F313" s="14" t="s">
        <v>2258</v>
      </c>
      <c r="G313" s="15" t="s">
        <v>1533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2f55d6-af6e-4553-b49e-dc8f1686e992">
      <Terms xmlns="http://schemas.microsoft.com/office/infopath/2007/PartnerControls"/>
    </lcf76f155ced4ddcb4097134ff3c332f>
    <TaxCatchAll xmlns="fedfa7f7-5270-4b24-ab35-28b2426d7f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D9E3EF493C7E2449C4FC41B7171B4D8" ma:contentTypeVersion="12" ma:contentTypeDescription="Crear nuevo documento." ma:contentTypeScope="" ma:versionID="fe7863d4b430e7ba6494a6e8c99e8c71">
  <xsd:schema xmlns:xsd="http://www.w3.org/2001/XMLSchema" xmlns:xs="http://www.w3.org/2001/XMLSchema" xmlns:p="http://schemas.microsoft.com/office/2006/metadata/properties" xmlns:ns2="df2f55d6-af6e-4553-b49e-dc8f1686e992" xmlns:ns3="fedfa7f7-5270-4b24-ab35-28b2426d7f1a" targetNamespace="http://schemas.microsoft.com/office/2006/metadata/properties" ma:root="true" ma:fieldsID="cf4ffdbcf8608fd81dd1a24539c47670" ns2:_="" ns3:_="">
    <xsd:import namespace="df2f55d6-af6e-4553-b49e-dc8f1686e992"/>
    <xsd:import namespace="fedfa7f7-5270-4b24-ab35-28b2426d7f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f55d6-af6e-4553-b49e-dc8f1686e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fa7f7-5270-4b24-ab35-28b2426d7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599bc1-ac92-438e-89e5-763c5455b9f3}" ma:internalName="TaxCatchAll" ma:showField="CatchAllData" ma:web="fedfa7f7-5270-4b24-ab35-28b2426d7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4DC63-79DA-4450-B99C-FF15CF830415}">
  <ds:schemaRefs>
    <ds:schemaRef ds:uri="http://schemas.microsoft.com/sharepoint/v3/contenttype/forms"/>
  </ds:schemaRefs>
</ds:datastoreItem>
</file>

<file path=customXml/itemProps2.xml><?xml version="1.0" encoding="utf-8"?>
<ds:datastoreItem xmlns:ds="http://schemas.openxmlformats.org/officeDocument/2006/customXml" ds:itemID="{74A083BD-7899-4076-B35F-47C6BE850C18}">
  <ds:schemaRefs>
    <ds:schemaRef ds:uri="http://schemas.microsoft.com/office/2006/metadata/properties"/>
    <ds:schemaRef ds:uri="http://schemas.microsoft.com/office/infopath/2007/PartnerControls"/>
    <ds:schemaRef ds:uri="df2f55d6-af6e-4553-b49e-dc8f1686e992"/>
    <ds:schemaRef ds:uri="fedfa7f7-5270-4b24-ab35-28b2426d7f1a"/>
  </ds:schemaRefs>
</ds:datastoreItem>
</file>

<file path=customXml/itemProps3.xml><?xml version="1.0" encoding="utf-8"?>
<ds:datastoreItem xmlns:ds="http://schemas.openxmlformats.org/officeDocument/2006/customXml" ds:itemID="{36D82B9A-BB81-4E40-8049-11F2FCCDE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f55d6-af6e-4553-b49e-dc8f1686e992"/>
    <ds:schemaRef ds:uri="fedfa7f7-5270-4b24-ab35-28b2426d7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Plan de Acción</vt:lpstr>
      <vt:lpstr>conpes</vt:lpstr>
      <vt:lpstr>Hoja2</vt:lpstr>
      <vt:lpstr>BASE</vt:lpstr>
      <vt:lpstr>PENDIENTES POR APROBAR</vt:lpstr>
      <vt:lpstr>INDICADOR TERRITORIAL</vt:lpstr>
      <vt:lpstr>Sheet1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Gineth Liliana González Vargas</cp:lastModifiedBy>
  <cp:revision/>
  <dcterms:created xsi:type="dcterms:W3CDTF">2023-12-13T19:24:49Z</dcterms:created>
  <dcterms:modified xsi:type="dcterms:W3CDTF">2026-04-30T20:31:32Z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0x0101002D9E3EF493C7E2449C4FC41B7171B4D8</vt:lpwstr>
  </property>
  <property fmtid="{D5CDD505-2E9C-101B-9397-08002B2CF9AE}" pid="3" name="MediaServiceImageTags">
    <vt:lpwstr/>
  </property>
</Properties>
</file>