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minigualdadgovco.sharepoint.com/sites/KOFAN/OF/2025/03. INFORMES_LEY_SEGUIMIENTO/09-IL-2025 INFORME PROG. TRANSPARENCIA I C 2025/04_COMUNICACION_RESULTADOS/"/>
    </mc:Choice>
  </mc:AlternateContent>
  <xr:revisionPtr revIDLastSave="5" documentId="8_{E07E036A-A021-4D06-AD22-136FE4E09CDB}" xr6:coauthVersionLast="47" xr6:coauthVersionMax="47" xr10:uidLastSave="{C0E7502C-4525-4DF0-BD60-98E18C84592A}"/>
  <bookViews>
    <workbookView xWindow="28680" yWindow="-120" windowWidth="29040" windowHeight="15720" activeTab="1" xr2:uid="{F6479358-A52E-4953-AAFA-44A1DD326F96}"/>
  </bookViews>
  <sheets>
    <sheet name="RESUMEN" sheetId="2" r:id="rId1"/>
    <sheet name="RESUMEN_PUB" sheetId="1" r:id="rId2"/>
  </sheets>
  <externalReferences>
    <externalReference r:id="rId3"/>
  </externalReferences>
  <definedNames>
    <definedName name="A.1">#REF!</definedName>
    <definedName name="A.2">#REF!</definedName>
    <definedName name="A.3">#REF!</definedName>
    <definedName name="A.4">#REF!</definedName>
    <definedName name="A.5">#REF!</definedName>
    <definedName name="ACTUALES">#REF!</definedName>
    <definedName name="ADMINISTRATIVA">#REF!</definedName>
    <definedName name="AMINISTRATIVA_1">#REF!</definedName>
    <definedName name="ANALISTA">#REF!</definedName>
    <definedName name="AREA">#REF!</definedName>
    <definedName name="_xlnm.Print_Area">#REF!</definedName>
    <definedName name="asdasd">#REF!</definedName>
    <definedName name="ASESOR">#REF!</definedName>
    <definedName name="ASISTE">#REF!</definedName>
    <definedName name="ASISTENTE_ADMINISTRATIVO">#REF!</definedName>
    <definedName name="ASISTENTE_ADMINISTRATIVO_">#REF!</definedName>
    <definedName name="ASISTENTE_DE_PRESIDENCIA">#REF!</definedName>
    <definedName name="AUNO">#REF!</definedName>
    <definedName name="B.1">#REF!</definedName>
    <definedName name="B.2">#REF!</definedName>
    <definedName name="B.3">#REF!</definedName>
    <definedName name="B.4">#REF!</definedName>
    <definedName name="BASE1000">#REF!</definedName>
    <definedName name="BENEFICIOS_Y_PRESTACIONES">#REF!</definedName>
    <definedName name="C.1">#REF!</definedName>
    <definedName name="C.2">#REF!</definedName>
    <definedName name="C.3">#REF!</definedName>
    <definedName name="C.4">#REF!</definedName>
    <definedName name="C.5">#REF!</definedName>
    <definedName name="CO.1">#REF!</definedName>
    <definedName name="CO.2">#REF!</definedName>
    <definedName name="CO.3">#REF!</definedName>
    <definedName name="CO.4">#REF!</definedName>
    <definedName name="CO.5">#REF!</definedName>
    <definedName name="CO.6">#REF!</definedName>
    <definedName name="Col_Reg">#REF!</definedName>
    <definedName name="Col_Rubro">#REF!</definedName>
    <definedName name="col_rubros">#REF!</definedName>
    <definedName name="COMERCIAL">#REF!</definedName>
    <definedName name="COMPONENTES" localSheetId="0">OFFSET(#REF!, 0, 0, COUNTIF(#REF!, "&lt;&gt;"))</definedName>
    <definedName name="COMPONENTES">OFFSET(#REF!, 0, 0, COUNTIF(#REF!, "&lt;&gt;"))</definedName>
    <definedName name="CONDUCTOR">#REF!</definedName>
    <definedName name="CONDUCTOR_">#REF!</definedName>
    <definedName name="CONSEC">#REF!</definedName>
    <definedName name="CONTROL">#REF!</definedName>
    <definedName name="CONTROL_DISCIPLINARIO">#REF!</definedName>
    <definedName name="CONTROL_INTERNO">#REF!</definedName>
    <definedName name="D.1">#REF!</definedName>
    <definedName name="D.2">#REF!</definedName>
    <definedName name="D.3">#REF!</definedName>
    <definedName name="D.4">#REF!</definedName>
    <definedName name="D.5">#REF!</definedName>
    <definedName name="DECISION">#REF!</definedName>
    <definedName name="DEPENDENCIAS">#REF!</definedName>
    <definedName name="DICIEMBRE">#REF!</definedName>
    <definedName name="DIRECTOR_DE_OFICINA_NACIONAL">#REF!</definedName>
    <definedName name="DIRECTOR_DE_PROYECTO">#REF!</definedName>
    <definedName name="E.1">#REF!</definedName>
    <definedName name="E.2">#REF!</definedName>
    <definedName name="F.1">#REF!</definedName>
    <definedName name="GERENTE">#REF!</definedName>
    <definedName name="GERENTE_NACIONAL">#REF!</definedName>
    <definedName name="GERENTE_REGIONAL">#REF!</definedName>
    <definedName name="GERENTE_SECCIONAL_A">#REF!</definedName>
    <definedName name="GERENTE_SECCIONAL_B">#REF!</definedName>
    <definedName name="GERENTE_SECCIONAL_C">#REF!</definedName>
    <definedName name="GERENTE_SECCIONAL_D">#REF!</definedName>
    <definedName name="GESTION_DE_RECURSOS">#REF!</definedName>
    <definedName name="INGENIERIA_DE_PROCESOS">#REF!</definedName>
    <definedName name="JEFE_DE_OFICINA">#REF!</definedName>
    <definedName name="JURIDICA">#REF!</definedName>
    <definedName name="LIST">#REF!</definedName>
    <definedName name="Lista">#REF!</definedName>
    <definedName name="lista1">#REF!</definedName>
    <definedName name="lista2">#REF!</definedName>
    <definedName name="LISTADO">#REF!</definedName>
    <definedName name="LISTADO1">#REF!</definedName>
    <definedName name="NOMBRES">#REF!</definedName>
    <definedName name="Normativa">#REF!</definedName>
    <definedName name="NUEVOS">#REF!</definedName>
    <definedName name="números">#REF!</definedName>
    <definedName name="Obj">#REF!</definedName>
    <definedName name="OPERACIONES_Y_TECNOLOGIA">#REF!</definedName>
    <definedName name="PLAN">#REF!</definedName>
    <definedName name="PLANEACION">#REF!</definedName>
    <definedName name="PLANEACION_Y_RIESGOS">#REF!</definedName>
    <definedName name="PRESIDENCIA">#REF!</definedName>
    <definedName name="PRESIDENTE">#REF!</definedName>
    <definedName name="PRESIDENTE_">#REF!</definedName>
    <definedName name="Proceso">#REF!</definedName>
    <definedName name="PROCESOS">#REF!</definedName>
    <definedName name="PROFESIONAL_ESPECIALIZADO">#REF!</definedName>
    <definedName name="PROFESIONAL_JUNIOR">#REF!</definedName>
    <definedName name="PROFESIONAL_MASTER">#REF!</definedName>
    <definedName name="PROFESIONAL_SENIOR">#REF!</definedName>
    <definedName name="regionales">#REF!</definedName>
    <definedName name="Revisar_actualizar_y_formalizar__la_nueva_versión__de_la_Guía__de_la_Administración_del_Riesgos__de_la_Entidad">#REF!</definedName>
    <definedName name="riskprob">#REF!</definedName>
    <definedName name="rrrr">#REF!</definedName>
    <definedName name="rrrrrrrrr">#REF!</definedName>
    <definedName name="rrrrrrrrrrrrrrrrrrrrrr">#REF!</definedName>
    <definedName name="Selección">#REF!</definedName>
    <definedName name="SERVICIO_AL_CLIENTE">#REF!</definedName>
    <definedName name="SS">#REF!</definedName>
    <definedName name="TALENTO_HUMANO">#REF!</definedName>
    <definedName name="Tecnológica">#REF!</definedName>
    <definedName name="TECNOLOGO">#REF!</definedName>
    <definedName name="Tipo">#REF!</definedName>
    <definedName name="TIPO_VINCULACIÓN">#REF!</definedName>
    <definedName name="Tipos">#REF!</definedName>
    <definedName name="v">#REF!</definedName>
    <definedName name="VALIDA">#REF!</definedName>
    <definedName name="VIATICO">#REF!</definedName>
    <definedName name="VICEPRESIDENTE">#REF!</definedName>
    <definedName name="VICEPRESIDENTE_">#REF!</definedName>
    <definedName name="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1" l="1"/>
  <c r="J48" i="1"/>
  <c r="J46" i="1"/>
  <c r="J45" i="1"/>
  <c r="J42" i="1"/>
  <c r="J20" i="1"/>
  <c r="J18" i="1"/>
  <c r="J17" i="1"/>
  <c r="C2" i="1"/>
</calcChain>
</file>

<file path=xl/sharedStrings.xml><?xml version="1.0" encoding="utf-8"?>
<sst xmlns="http://schemas.openxmlformats.org/spreadsheetml/2006/main" count="372" uniqueCount="214">
  <si>
    <t>Periodo</t>
  </si>
  <si>
    <t>I Cuatrimestre 2025</t>
  </si>
  <si>
    <t>% Avance Cumplimiento de las Actividades</t>
  </si>
  <si>
    <t>Temática</t>
  </si>
  <si>
    <t>Acciones Estratégicas</t>
  </si>
  <si>
    <t>Número Actividad</t>
  </si>
  <si>
    <t>Actividades</t>
  </si>
  <si>
    <t xml:space="preserve">Entregable </t>
  </si>
  <si>
    <t xml:space="preserve">Responsable </t>
  </si>
  <si>
    <t>Jefa (e) Dependencia</t>
  </si>
  <si>
    <t>Cantidad Entregables</t>
  </si>
  <si>
    <t>Avance Esperado Q1</t>
  </si>
  <si>
    <t>Porcentaje de Avance Q1 (OCI)</t>
  </si>
  <si>
    <t>Conclusiones y/o Recomendaciones</t>
  </si>
  <si>
    <t>Gestión del Riesgo</t>
  </si>
  <si>
    <t>Riesgos para la Integridad</t>
  </si>
  <si>
    <t>1.1.1</t>
  </si>
  <si>
    <t>Realizar actualización del Mapa de Riesgos del Ministerio de Igualdad y Equidad. Incluyendo los riesgos a la integridad: conflictos de intereses, soborno, corrupción y fraude.</t>
  </si>
  <si>
    <t>(1) Matriz de Riesgos</t>
  </si>
  <si>
    <t>Oficina Asesora de Planeación</t>
  </si>
  <si>
    <t>Verónica Ramírez Montenegro</t>
  </si>
  <si>
    <t>La dependencia ejecutó la actividad en el periodo señalado y actualizó el instrumento para la vigencia 2025, incorporando riesgos prioritarios a la integridad (conflictos de intereses, soborno, corrupción y fraude). 
La actualización oportuna y con buenas prácticas fortalece la gestión proactiva del riesgo en el Ministerio.</t>
  </si>
  <si>
    <t>1.1.2</t>
  </si>
  <si>
    <t>Publicar Matriz de Riesgos en la página Web  para el conocimiento, observaciones o sugererencias de la ciudadanía.</t>
  </si>
  <si>
    <t>(1) publicación</t>
  </si>
  <si>
    <t>Se evidenció la publicación de la Matriz de Riesgos en la página web del Ministerio de Igualdad y Equidad, lo cual fortalece la transparencia y permite a la ciudadanía conocer los riesgos clave gestionados por la entidad, en aspectos como la gestión administrativa, la ejecución programática y la asignación y distribución del presupuesto según los lineamientos estratégicos y operativos.</t>
  </si>
  <si>
    <t>1.1.3</t>
  </si>
  <si>
    <t>Realizar seguimiento al mapa de riesgos verificando el funcionamiento y efectividad de los controles, así como el cumplimiento de las acciones de manejo teniendo en cuenta los aspectos relacionados en el Programa de Transparencia y Ética Pública</t>
  </si>
  <si>
    <t>(3) seguimientos
 Corte al 30 de abril 
 Corte al 31 de agosto
 Corte al 31 de diciembre</t>
  </si>
  <si>
    <t>Se evidenció que la dependencia incorporó la columna de seguimiento a los controles del Programa, fortaleciendo el monitoreo de las actividades. Para aumentar la fiabilidad del instrumento como soporte de verificación, se recomienda implementar un diligenciamiento riguroso, guiado por un instructivo que documente claramente la ejecución conforme a las características del control (responsable, periodicidad, tipo, implementación, entre otros).</t>
  </si>
  <si>
    <t>1.1.4</t>
  </si>
  <si>
    <t>Socializar la política de administración de riesgos al interior del  Ministerio de Igualdad y Equidad.</t>
  </si>
  <si>
    <t>(1) correo masivo de divulgación</t>
  </si>
  <si>
    <t>Se evidenció que la dependencia socializó la Política de Administración de Riesgos Institucional. Sin embargo, se recomienda avanzar en acciones que aseguren que todos los niveles del Ministerio comprendan y apliquen la política en su gestión diaria, fortaleciendo así la cultura de riesgos.</t>
  </si>
  <si>
    <t>1.1.5</t>
  </si>
  <si>
    <t>Elaboración de un procedimiento de Administración de Riesgos</t>
  </si>
  <si>
    <t>(1) Procedimiento</t>
  </si>
  <si>
    <t>No Programado Q1</t>
  </si>
  <si>
    <t>Se evidenció que la entidad adelantó acciones orientadas al cumplimiento de la actividad durante el primer cuatrimestre. Se recomienda formalizar el procedimiento, elaborar los manuales e identificar los formatos correspondientes, con el fin de estandarizar actividades, mejorar la comunicación, fortalecer la transparencia en la gestión de riesgos y optimizar el control y seguimiento.
Adicionalmente, se sugiere incorporar una programación de avances periódicos porcentuales, que facilite un seguimiento efectivo y la medición objetiva del progreso.</t>
  </si>
  <si>
    <t>1.1.6</t>
  </si>
  <si>
    <t>Informes evaluación y seguimiento riesgos de corrupción publicados en la página web de la entidad - Link de Transparencia</t>
  </si>
  <si>
    <t>(3) Informes</t>
  </si>
  <si>
    <t>Oficina de Control Interno</t>
  </si>
  <si>
    <t>Raúl Eduardo González Garzón</t>
  </si>
  <si>
    <t xml:space="preserve">Se evidenció que la dependencia emitió el informe de seguimiento al PAAC 2024 y realizó oportunamente su publicación en el botón de Transparencia correspondiente al periodo evaluado. </t>
  </si>
  <si>
    <t>Canales de denuncia</t>
  </si>
  <si>
    <t>1.2.1</t>
  </si>
  <si>
    <t>Desarrollar campañas dirigidas a la ciudadanía para dar a conocer los mecanismos con los que cuenta la Entidad para realizar denuncias.</t>
  </si>
  <si>
    <t>(4) Campañas 
(1) por trimestre</t>
  </si>
  <si>
    <t>Oficina de Control Interno Disciplinario</t>
  </si>
  <si>
    <t>Luis Fernando Salguero Ariza</t>
  </si>
  <si>
    <t>Para el periodo, no se evidenció el avance esperado (25 %), por lo que se recomienda priorizar su ejecución.
La campaña debe contar con una metodología clara, definir su objetivo, público externo, contenidos temáticos y cronograma, para fortalecer la confianza ciudadana y ampliar el alcance del sistema disciplinario.</t>
  </si>
  <si>
    <t>1.2.2</t>
  </si>
  <si>
    <t>Desarrollar campañas de socialización sobre la existencia de conductas disciplinarias en el ejercicio de la función pública.</t>
  </si>
  <si>
    <t>2) Campañas
(1) por semestre</t>
  </si>
  <si>
    <t>Se evidenciaron acciones de socialización sobre conductas disciplinarias dirigidas a los funcionarios de la entidad. Para ampliar su alcance y efectividad, se recomienda diseñar una metodología integral que defina objetivo, público, contenidos temáticos y cronograma.</t>
  </si>
  <si>
    <t>1.2.3</t>
  </si>
  <si>
    <t>Realizar campaña sobre la presentación o radicación de las quejas anónimas ante la Oficina de Control Interno Disciplinario</t>
  </si>
  <si>
    <t>(1)	Campaña</t>
  </si>
  <si>
    <t>Se evidenció el cumplimiento de la actividad mediante la publicación de una pieza gráfica a través de canales internos, garantizando la reserva de la información.
Para fortalecer futuras campañas de comunicación o sensibilización, se recomienda diseñar una metodología formal que defina objetivos, público, contenidos temáticos y un cronograma con responsables, asegurando así una planificación, ejecución y medición más efectiva.</t>
  </si>
  <si>
    <t>1.2.4</t>
  </si>
  <si>
    <t>Evaluar los canales de atención al ciudadano, dispuestos por el Ministerio.</t>
  </si>
  <si>
    <t>(1) informe</t>
  </si>
  <si>
    <t>Oficina de Relacionamiento con la Ciudadanía</t>
  </si>
  <si>
    <t>Adriana Paola Osorio Salazar</t>
  </si>
  <si>
    <t>Se evidenció que la dependencia analizó la información del primer trimestre de 2025, relacionada con las solicitudes que ingresaron de manera presencial y telefónica.
Para fortalecer esta práctica, se recomienda estandarizar y formalizar el procedimiento de generación de informes periódicos, lo que facilitaría el seguimiento y análisis de tendencias. Dado que la entrega está prevista para el 31 de octubre de 2025, se sugiere diseñar un instrumento de medición que permita verificar el avance porcentual de la actividad, asegurando un seguimiento sistemático y la finalización oportuna del informe.</t>
  </si>
  <si>
    <t>Riesgos de LAFT/FPADM</t>
  </si>
  <si>
    <t>1.3.1</t>
  </si>
  <si>
    <t>Diseñar una estrategia de socialización y toma de conciencia de los riesgos de corrupción, gestión y fraude al interior del Ministerio.</t>
  </si>
  <si>
    <t>No se evidenció la ejecución de la actividad durante el primer cuatrimestre de la vigencia. Sin embargo, conforme al cronograma, aún existe oportunidad para iniciar las gestiones correspondientes.
Para optimizar el monitoreo y asegurar el cumplimiento de los objetivos, se recomienda establecer un mecanismo formal de medición que permita registrar el avance porcentual periódico. Esto facilitará el seguimiento, ajuste y cumplimiento oportuno de la actividad, prevista para el 30 de junio de 2025.</t>
  </si>
  <si>
    <t>Debida Diligencia</t>
  </si>
  <si>
    <t>1.4.1</t>
  </si>
  <si>
    <t xml:space="preserve">Realizar capacitación sobre el componente de Debida Diligencia en el sector público </t>
  </si>
  <si>
    <t>Listados de asistencia</t>
  </si>
  <si>
    <t>Subdirección de Talento Humano</t>
  </si>
  <si>
    <t>Constanza Pardo García</t>
  </si>
  <si>
    <t>No se evidenció la ejecución de la actividad durante el periodo señalado. Se identifica la oportunidad de fortalecer su gestión mediante el diseño e implementación de un instrumento de medición periódica que permita cuantificar el avance porcentual.
Dado que resta un mes para su ejecución completa, se emite una alerta preventiva. Se recomienda priorizar las acciones necesarias para el desarrollo de la actividad y la puesta en marcha del instrumento de seguimiento, a fin de asegurar su cumplimiento dentro del plazo establecido.</t>
  </si>
  <si>
    <t>Redes y Articulación</t>
  </si>
  <si>
    <t>Redes Internas y Redes Externas</t>
  </si>
  <si>
    <t>2.1.1</t>
  </si>
  <si>
    <t xml:space="preserve">Articular con la Secretaría de Transparencia para realizar capacitaciones en temas de la Política de Transparencia y Acceso a la Información Pública. </t>
  </si>
  <si>
    <t>(2) Capacitaciones</t>
  </si>
  <si>
    <t>Se evidenció que la dependencia adelantó acciones para consolidar los lineamientos de la Política de Transparencia con las diferentes áreas de la entidad.
Se recomienda articular este proceso con los lineamientos impartidos por la Secretaría de Transparencia, lo que permite acceder a contenidos estandarizados, asegurar la alineación normativa, optimizar recursos y fortalecer la legitimidad del proceso formativo.
Adicionalmente, se sugiere implementar un instrumento de medición que permita verificar el avance en la ejecución, brindando una base objetiva para evaluar el progreso hacia la consolidación de los lineamientos.</t>
  </si>
  <si>
    <t>2.1.2</t>
  </si>
  <si>
    <t>Sesiones de validación institucional y ciudadana para el establecimiento del Sistema Nacional de Igualdad y Equidad</t>
  </si>
  <si>
    <t>(1) Documento con la trazabilidad de los aportes de los sectores administrativos y ciudadanos al Sistema Nacional de Igualdad y Equidad</t>
  </si>
  <si>
    <t>Oficina de Saberes y  Conocimientos Estrategicos</t>
  </si>
  <si>
    <t>Ingrid Paola Hurtado Sánchez</t>
  </si>
  <si>
    <t>No se evidenciaron acciones con soporte documental que acrediten el cumplimiento de la actividad durante la vigencia evaluada.
Se recomienda fortalecer los mecanismos de coordinación interna y asegurar la entrega oportuna de soportes, a fin de garantizar el cumplimiento efectivo del Programa de Transparencia y Ética Pública y su adecuada trazabilidad en futuras auditorías.</t>
  </si>
  <si>
    <t>Cultura Legalidad</t>
  </si>
  <si>
    <t>Acceso a la información pública y transparencia</t>
  </si>
  <si>
    <t>3.1.1</t>
  </si>
  <si>
    <t>Reportar  información en el aplicativo (ITA), índice de transparencia y acceso a la información de las publicaciones realizadas en la página web del Ministerio de Igualdad y Equidad.</t>
  </si>
  <si>
    <t>(1) reporte</t>
  </si>
  <si>
    <t>Se evidenció que la dependencia adelantó acciones mediante el diligenciamiento del autodiagnóstico de gestión de la Política de Transparencia y Acceso a la Información (ITA), obteniendo un 63,5 % de cumplimiento en los temas publicados en la página web del MIE.
Se recomienda priorizar esta actividad para cumplir con el cronograma establecido y fortalecer los niveles de cumplimiento institucional en materia de transparencia.</t>
  </si>
  <si>
    <t>3.1.2</t>
  </si>
  <si>
    <t>Publicar en la página Web de la entidad los informes de PQRSDF de conformidad con la establecido en la Ley</t>
  </si>
  <si>
    <t>(12) Publicaciones
(1) informe mensual</t>
  </si>
  <si>
    <t>Oficina Jurídica</t>
  </si>
  <si>
    <t>Efraín Alberto Becerra Gómez</t>
  </si>
  <si>
    <t>Se evidenció la publicación en la página web del MIE de los informes PQRSD correspondientes a enero, febrero y marzo de 2025, solicitada al administrador web de forma tardía el 06/05/2025.</t>
  </si>
  <si>
    <t>3.1.3</t>
  </si>
  <si>
    <t>Realizar la actualización de cuadro de clasificación documental</t>
  </si>
  <si>
    <t>(1) Cuadro de clasificación documental</t>
  </si>
  <si>
    <t>Subdirección Administrativa y Financiera</t>
  </si>
  <si>
    <t>Diana Patricia Montenegro Beltrán</t>
  </si>
  <si>
    <t>Se evidenció avance en el desarrollo de la actividad, la cual se encuentra dentro del tiempo de ejecución previsto.
Se sugiere mantener una revisión continua de las acciones para asegurar su cumplimiento oportuno y conforme a los objetivos establecidos.</t>
  </si>
  <si>
    <t>3.1.4</t>
  </si>
  <si>
    <t xml:space="preserve">Publicar los conjuntos de datos abiertos del Ministerio de Igualdad y Equidad en el portal nacional de datos abiertos datos.gov.co </t>
  </si>
  <si>
    <t>Soporte de la publicación</t>
  </si>
  <si>
    <t>Oficina de Tecnologías de la Información
Oficina de Saberes y Conocimientos Estratégicos</t>
  </si>
  <si>
    <t>William Alexander Duarte Vargas
Ingrid Paola Hurtado Sánchez</t>
  </si>
  <si>
    <t>Se evidenciaron acciones por parte de las dependencias para la identificación de cinco categorías con trece conjuntos de datos priorizados, asignando responsabilidades de apertura a entidades como el Ministerio de Igualdad y Equidad, el ICBF, el Instituto Nacional para Ciegos y el Instituto Nacional para Sordos.
Adicionalmente, se avanzó en la elaboración del diccionario de datos, enfocado en planes de acción, adherencia programática, cambios materiales en brechas de desigualdad y el goce efectivo de derechos. Mediante la Resolución 122 de 2025, se creó la Mesa Interna de Gobierno de Datos del MIE, como órgano asesor para la coordinación estratégica de esta gestión.
La actividad se encuentra en curso, con fecha de entrega prevista para el 31 de diciembre de 2025. Se recomienda continuar con el seguimiento y articulación técnica para asegurar su cumplimiento integral.</t>
  </si>
  <si>
    <t>3.1.5</t>
  </si>
  <si>
    <t xml:space="preserve">Elaborar y publicar la matriz de activos de información en el portal GOV.CO y en el link de transparencia. </t>
  </si>
  <si>
    <t>Matriz de activos 
Soporte de la publicación</t>
  </si>
  <si>
    <t>Subdirección Administrativa y Financiera
Oficina de Tecnologías de la Información
Apoyo Oficina de Saberes y Conocimientos Estratégicos</t>
  </si>
  <si>
    <t>Diana Patricia Montenegro Beltrán
William Alexander Duarte Vargas
Ingrid Paola Hurtado Sánchez</t>
  </si>
  <si>
    <t>Se evidenciaron acciones por parte de la dependencia, entre ellas la generación del procedimiento de gestión de activos de información, que establece las pautas para el levantamiento del inventario mediante la identificación, clasificación y etiquetado de la información del MIE. También se elaboró un borrador de formato para la identificación de dichos activos.
La actividad se encuentra en desarrollo, con fecha de entrega prevista para el 31 de diciembre de 2025. Se recomienda continuar con su implementación y seguimiento para asegurar el cumplimiento oportuno y completo de lo previsto.</t>
  </si>
  <si>
    <t>3.1.6</t>
  </si>
  <si>
    <t>Formular la política de seguridad y privacidad de la información</t>
  </si>
  <si>
    <t>(1) Política</t>
  </si>
  <si>
    <t>Oficina de Tecnologías de la Información</t>
  </si>
  <si>
    <t>William Alexander Duarte Vargas</t>
  </si>
  <si>
    <t xml:space="preserve">
Se evidenciaron acciones adelantadas por la dependencia tales como la elaboración del borrador de la política de seguridad de la información, la cual no se encuentra formalizada, aprobada ni  socializada,  la fecha de entrega esperada es el 30/06/2025.  Se recomienda incluir:  Control de acceso (Regular el acceso a la información y los sistemas, asegurando que solo personal autorizado pueda manipular datos sensibles); Seguridad física y ambiental (Proteger los activos de información contra daños físicos, robos o desastres naturales);  Capacitación y concienciación: Incluir programas de formación para servidores públicos y contratistas sobre buenas prácticas en seguridad de la información;  Plan de respuesta a incidentes: Definir protocolos de actuación ante brechas de seguridad o ciberataques.  La fecha de entrega esperada es el 30/06/2025.
</t>
  </si>
  <si>
    <t>3.1.7</t>
  </si>
  <si>
    <t xml:space="preserve">Elaborar y publicar la matriz del índice de información clasificada y reservada en el portal GOV.CO y en el link de transparencia </t>
  </si>
  <si>
    <t>Matriz Índice Información
Soporte de la publicación</t>
  </si>
  <si>
    <t>Se evidenciaron acciones por parte de la dependencia, como la generación del procedimiento de gestión de activos de información, que establece las pautas para el levantamiento del inventario mediante la identificación, clasificación y etiquetado de la información del MIE. Asimismo, se elaboró un borrador de formato para la identificación de dichos activos.
La actividad se encuentra en desarrollo, con fecha de entrega prevista para el 31 de diciembre de 2025. Se recomienda continuar con su implementación y validación para asegurar el cumplimiento integral dentro del plazo establecido.</t>
  </si>
  <si>
    <t>3.1.8</t>
  </si>
  <si>
    <t xml:space="preserve">
Elaborar las Tablas de Retención Documental del Ministerio de Igualdad y Equidad.
</t>
  </si>
  <si>
    <t>TRD por cada dependencia</t>
  </si>
  <si>
    <t>Se evidenció avance en la elaboración de las Tablas de Retención Documental (TRD) del Ministerio, con la aclaración por parte de la dependencia responsable de que se procederá con su envío al Archivo General de la Nación para aprobación, y posteriormente al Comité de Gestión y Desempeño.
Se recomienda continuar con la elaboración e implementación de las TRD en todas las dependencias del MIE, para identificar documentos clave y establecer plazos definidos de retención y disposición final.</t>
  </si>
  <si>
    <t>3.1.9</t>
  </si>
  <si>
    <t>Realizar 3 informes de seguimiento y control a las actividades de rendición de cuentas en cumplimiento de la actividad No. 25 del MURC</t>
  </si>
  <si>
    <t>3 Informes</t>
  </si>
  <si>
    <t>Se verificó el cumplimiento de la actividad mediante el Informe de Seguimiento y Control a las Actividades de Rendición de Cuentas, consignado en el Plan Anticorrupción y de Atención al Ciudadano, versión 1, código OCI-CI-FO-006, con corte de información del 01/09/2024 al 31/12/2024 y elaborado en enero de 2025.
Adicionalmente, el informe fue remitido por el jefe de la Oficina de Control Interno a las dependencias relacionadas con el plan, el 05/02/2025, para su conocimiento y revisión de resultados.</t>
  </si>
  <si>
    <t>3.1.10</t>
  </si>
  <si>
    <t>Publicar el Plan Anual de Auditoría y sus modificaciones aprobadas por el Comité Institucional de Coordinación de Control Interno (CICCI)</t>
  </si>
  <si>
    <t>(1) Plan publicado
Acta CICCI de aprobación</t>
  </si>
  <si>
    <t>Se evidenció el cumplimiento de la actividad mediante la publicación del Plan Anual de Auditoría para la vigencia 2025 en la sección de Transparencia de la página web del MIE.
Asimismo, se verificó su aprobación por parte del Comité Institucional de Coordinación de Control Interno (CICCI), en la Sesión 1 de 2024, convocada por el jefe de la Oficina de Control Interno el 03/12/2024.</t>
  </si>
  <si>
    <t>3.1.11</t>
  </si>
  <si>
    <t>Realizar monitoreo a las publicaciones realizadas en el menú de Transparencia y  Acceso a la Información Pública para  garantizar la actualización de la  información de acuerdo con la  Resolución 1519 de 2020.</t>
  </si>
  <si>
    <t>(2) Seguimientos</t>
  </si>
  <si>
    <t>La dependencia informó que se encuentra en proceso la creación y actualización de la nueva página web del MIE, actualmente en revisión y aprobación por parte de la Oficina Asesora de Comunicaciones.
Se recomienda formalizar y documentar el estado del proceso, a fin de garantizar trazabilidad, seguimiento y verificación de esta actividad.</t>
  </si>
  <si>
    <t>Participación Ciudadana y rendición de cuentas</t>
  </si>
  <si>
    <t>3.2.1</t>
  </si>
  <si>
    <t>Realizar y publicar la estrategia de participación ciudadana del Ministerio de Igualdad y Equidad vigencia 2025.</t>
  </si>
  <si>
    <t>(1) Estrategia</t>
  </si>
  <si>
    <t>Se verificó el cumplimiento de la actividad mediante la publicación en la página web del MIE del Plan y la Estrategia de Participación Ciudadana para la vigencia 2025, aprobados por el Comité de Gestión y Desempeño Institucional y publicados oficialmente el 30 de enero de 2025.</t>
  </si>
  <si>
    <t>3.2.2</t>
  </si>
  <si>
    <t>Realizar informe de seguimiento a la ejecución de la Estrategia de Participacion Ciudadana</t>
  </si>
  <si>
    <t>Se evidenciaron avances por parte de las dependencias mediante el diseño de dos documentos: (i) un borrador del Manual para la Planeación, Ejecución y Seguimiento de las Actividades de Participación Ciudadana y Rendición de Cuentas, que compila los lineamientos conceptuales, metodológicos y operativos de la política, y (ii) una matriz de herramientas con 28 instrumentos organizados según las fases de la gestión pública (Diagnóstico, Formulación, Ejecución y Evaluación).
La fecha final de ejecución del primer entregable está prevista para el 30 de junio de 2025. Se recomienda establecer mecanismos de seguimiento efectivos, definir indicadores de avance porcentual y asegurar una gestión documental oportuna, para prevenir retrasos y garantizar el cumplimiento integral del proceso.</t>
  </si>
  <si>
    <t>3.2.3</t>
  </si>
  <si>
    <t>Realizar espacios presenciales y/o virtuales  con los sujetos de especial protección constitucional para la divulgación de los avances en los programas.</t>
  </si>
  <si>
    <t>(12) Espacios de divulgación programas</t>
  </si>
  <si>
    <t>Oficina de Comunicaciones
Oficina de Saberes y Conocimientos Estratégicos</t>
  </si>
  <si>
    <t>Sonia Fernanda Cifuentes Tarazona
Ingrid Paola Hurtado Sánchez</t>
  </si>
  <si>
    <t>3.2.4</t>
  </si>
  <si>
    <t>Realizar una estrategia de comunicaciones para promover la participación ciudadana en la Audicencia Pública de Rendición de Cuentas.</t>
  </si>
  <si>
    <t>Oficina de Comunicaciones</t>
  </si>
  <si>
    <t>Sonia Fernanda Cifuentes Tarazona</t>
  </si>
  <si>
    <t>3.2.5</t>
  </si>
  <si>
    <t>Realizar la Audiencia Pública de Rendición de Cuentas del Ministerio de Igualdad y Equidad vigencia 2024.</t>
  </si>
  <si>
    <t>(1) Audiencia</t>
  </si>
  <si>
    <t>Oficina de Relacionamiento con la Ciudadanía
Oficina Asesora de Planeación
Oficina de Comunicaciones
Oficina de Saberes y Conocimientos Estratégicos</t>
  </si>
  <si>
    <t>Adriana Paola Osorio Salazar
Verónica Ramírez Montenegro
Sonia Fernanda Cifuentes Tarazona
Ingrid Paola Hurtado Sánchez</t>
  </si>
  <si>
    <t>La audiencia pública de rendición de cuentas, programada inicialmente para el 30 de abril de 2025, no se realizó en la fecha prevista. En consecuencia, el estado de cumplimiento de la actividad, a la fecha del corte, es no realizada.
Sin embargo, las dependencias responsables publicaron en la página web del MIE el informe preliminar de la audiencia correspondiente a la vigencia 2024 y elaboraron el informe de consulta sobre temas de interés, el cual aún no ha sido socializado ni publicado.
La reprogramación de la audiencia se debió a cambios en el equipo de alta dirección, con el fin de garantizar la coordinación institucional y la participación efectiva de los equipos responsables. La nueva fecha establecida es el 30 de mayo de 2025, en cuatro espacios territoriales (Istmina - Chocó, Valledupar - César, Cubará – Boyacá, y Bogotá – Sede del Ministerio), con transmisión en directo a través del sistema de comunicación de Minigualdad.
Se recomienda asegurar la socialización oportuna de los documentos preparatorios, así como la adecuada ejecución y difusión de la audiencia reprogramada, para garantizar la transparencia, la participación ciudadana y el cumplimiento del ciclo de rendición de cuentas.</t>
  </si>
  <si>
    <t>3.2.6</t>
  </si>
  <si>
    <t>Realizar capacitaciones en participación ciudadana</t>
  </si>
  <si>
    <t xml:space="preserve">(2) capacitaciones  </t>
  </si>
  <si>
    <t>Se evidenciaron acciones orientadas al cumplimiento de la actividad de capacitación en participación ciudadana, respaldadas por la trazabilidad documental entre la Oficina de Relacionamiento y el Departamento Administrativo de la Función Pública. Esta incluyó:
Solicitud formal de capacitación (24/01/2025).
Confirmación por parte de Función Pública, con fecha, lugar y hora de la capacitación (10/02/2025).
Citación interna a los funcionarios para asistir a la jornada (10/02/2025).
Aunque no se cuenta con los listados de asistencia, la evidencia soporta la gestión y coordinación de la actividad, por lo que se estima un avance del 50 %. Se recomienda complementar el soporte con los registros de participación para garantizar la trazabilidad completa del cumplimiento.</t>
  </si>
  <si>
    <t>3.2.7</t>
  </si>
  <si>
    <t>Realizar y publicar el  Informe de Rendición de Cuentas vigencia 2024.</t>
  </si>
  <si>
    <t>(1) Informe</t>
  </si>
  <si>
    <t>De acuerdo con el Manual Único de Cuentas, el informe de rendición de cuentas debe reflejar la ejecución efectiva de la audiencia pública. Aunque se ha publicado un informe preliminar en la página web del MIE, este no puede considerarse definitivo, ya que la audiencia pública de rendición de cuentas aún no se ha realizado. Dado que la fecha de ejecución esperada era el 30/04/2025, la actividad no se ha cumplido dentro del periodo establecido, lo que podría ser interpretado como un incumplimiento.</t>
  </si>
  <si>
    <t>Integridad en el servicio público</t>
  </si>
  <si>
    <t>3.3.1</t>
  </si>
  <si>
    <t>Ejecutar actividades y/o capacitaciones para la apropiación del código de integridad para los servidores del Ministerio de Igualdad y Equidad</t>
  </si>
  <si>
    <t>(2) Capacitaciones o actividades de divulgación del código</t>
  </si>
  <si>
    <t>Se evidenciaron acciones por parte de la dependencia mediante una capacitación impartida por Función Pública el 10 de febrero de 2025, dirigida a funcionarios de la Oficina de Relacionamiento. En esta jornada se abordaron temáticas relacionadas con: (1) Simplificación, racionalización y estandarización de trámites; (2) Participación ciudadana en la gestión pública; y (3) Servicio al ciudadano.
Las fechas de entrega previstas para las actividades asociadas son el 30 de junio y el 31 de diciembre de 2025. Se recomienda continuar con el fortalecimiento de capacidades institucionales, asegurando el cumplimiento de los plazos establecidos y el seguimiento a los compromisos derivados de la capacitación.</t>
  </si>
  <si>
    <t>3.3.2</t>
  </si>
  <si>
    <t>Llevar a cabo la formulación de la  Estrategia de conflicto de intereses del Ministerio de Igualdad y Equidad.</t>
  </si>
  <si>
    <t>(1) Estrategia de Conflicto de intereses</t>
  </si>
  <si>
    <t>Se verificó el cumplimiento de la actividad mediante la elaboración y socialización de la Guía para la Gestión del Conflicto de Intereses, versión 1 del 08/04/2025, con código TH_P_GU_001. Este documento establece directrices para la prevención, identificación, declaración y gestión de posibles conflictos de intereses en el ejercicio de funciones por parte de servidores públicos y contratistas.
También se elaboraron sus anexos asociados: el Formato de Declaración de Impedimento por Conflicto de Intereses (código H_P-FO-005), cuyo objetivo es identificar, documentar y gestionar situaciones donde intereses personales puedan interferir con el interés general; y la Matriz de Seguimiento para la Gestión del Conflicto de Intereses, con el mismo código TH_P_GU_001.</t>
  </si>
  <si>
    <t>Iniciativas Adicionales</t>
  </si>
  <si>
    <t>Adicionales</t>
  </si>
  <si>
    <t>4.1.1</t>
  </si>
  <si>
    <t>Llevar a cabo la formulación de la Política de Integridad.</t>
  </si>
  <si>
    <t>Documento Política de Integridad</t>
  </si>
  <si>
    <t>Se evidenció que la dependencia adelantó acciones para la elaboración del documento de la Política de Integridad del Ministerio de Igualdad y Equidad. Esta formulación representa un marco de referencia que orienta la conducta ética, fortalece la cultura de responsabilidad y transparencia, y contribuye a mitigar riesgos de corrupción, fraude y otras conductas indebidas.
Sin embargo, al momento de la evaluación, el documento no ha sido aprobado ni socializado. Se recomienda avanzar en estos procesos y desarrollar un instrumento formal que permita cuantificar el avance porcentual de la actividad, facilitando su seguimiento y asegurando su ejecución efectiva.</t>
  </si>
  <si>
    <t>4.1.2</t>
  </si>
  <si>
    <t>Elaborar y publicar el Código de Integridad en el Ministerio de Igualdad y Equidad.</t>
  </si>
  <si>
    <t>Código de Integridad Publicado</t>
  </si>
  <si>
    <t>Se evidenció que la dependencia adelantó acciones para el cumplimiento de la actividad relacionada con la formalización de un marco ético institucional. La construcción de este documento promueve una cultura organizacional basada en la transparencia, la honestidad y la prevención de riesgos como la corrupción y el fraude.
Este código contribuye a mejorar la toma de decisiones, fortalecer la confianza institucional y asegurar el cumplimiento normativo. Se recomienda que la instancia competente avance en el proceso de aprobación, publicación y socialización del documento, garantizando así su implementación efectiva.</t>
  </si>
  <si>
    <t>4.1.3</t>
  </si>
  <si>
    <t>Construir el  inventario de trámites de la entidad.</t>
  </si>
  <si>
    <t>Primera versión del inventario de trámites</t>
  </si>
  <si>
    <t>Se evidenció la realización de acciones orientadas a la racionalización de trámites y la gestión de la información institucional. Entre los avances verificados se encuentran:
- Actividades de capacitación sobre la Política de Racionalización de Trámites, respaldadas por acta y listados de asistencia.
- Autodiagnóstico de la gestión de trámites.
- Desarrollo de lineamientos metodológicos para mesas técnicas, orientadas a la construcción del inventario de trámites y otros procedimientos administrativos, incluyendo la gestión de consultas de acceso a la información.
- Solicitud de asesoría jurídica a la Oficina Jurídica para dichas mesas.
- Articulación con el DAFP, evidenciada en una propuesta de trámites misionales, solicitud de acompañamiento y respuestas oficiales.
- Solicitudes de información a entidades del orden nacional y recolección de insumos internos (correos, formatos, oficios y documentos del SIG-MIPG).</t>
  </si>
  <si>
    <t>Ministerio de Igualdad y Equidad
Resumen Seguimiento Programa de Transparencia y Ética Pública - Vigencia 2025
Oficina de Control Interno</t>
  </si>
  <si>
    <t>Cuatrimestre Evaluado</t>
  </si>
  <si>
    <t>Acumulado avance según seguimiento tercera línea de defensa - Por componente</t>
  </si>
  <si>
    <t>Denominación</t>
  </si>
  <si>
    <t>Rango de Avance Cuatrimestre I</t>
  </si>
  <si>
    <t>0% - 59%</t>
  </si>
  <si>
    <t>60% - 79%</t>
  </si>
  <si>
    <t>80% - 100%</t>
  </si>
  <si>
    <t>Total Actividades</t>
  </si>
  <si>
    <t>Avance Promedio Cuatrimestre I</t>
  </si>
  <si>
    <t xml:space="preserve">Totales </t>
  </si>
  <si>
    <t>Distribución de Actividades</t>
  </si>
  <si>
    <t>Acumulado avance según seguimiento tercera línea de defensa - Por acción estratégica</t>
  </si>
  <si>
    <t>Rango de Avance Semestre I</t>
  </si>
  <si>
    <t>Componente / Subcomponente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</si>
</sst>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color theme="1"/>
      <name val="Aptos Narrow"/>
      <family val="2"/>
      <scheme val="minor"/>
    </font>
    <font>
      <sz val="11"/>
      <color theme="1"/>
      <name val="Verdana"/>
      <family val="2"/>
    </font>
    <font>
      <b/>
      <sz val="11"/>
      <color theme="1"/>
      <name val="Verdana"/>
      <family val="2"/>
    </font>
    <font>
      <b/>
      <sz val="10"/>
      <color theme="1"/>
      <name val="Verdana"/>
      <family val="2"/>
    </font>
    <font>
      <sz val="10"/>
      <color theme="1"/>
      <name val="Verdana"/>
      <family val="2"/>
    </font>
    <font>
      <b/>
      <sz val="10"/>
      <color theme="0"/>
      <name val="Verdana"/>
      <family val="2"/>
    </font>
    <font>
      <b/>
      <sz val="10"/>
      <color rgb="FFFFFFFF"/>
      <name val="Verdana"/>
      <family val="2"/>
    </font>
    <font>
      <sz val="10"/>
      <name val="Verdana"/>
      <family val="2"/>
    </font>
    <font>
      <sz val="9"/>
      <color theme="1"/>
      <name val="Verdana"/>
      <family val="2"/>
    </font>
    <font>
      <b/>
      <sz val="9"/>
      <color theme="1"/>
      <name val="Verdana"/>
      <family val="2"/>
    </font>
    <font>
      <b/>
      <sz val="9"/>
      <color theme="0"/>
      <name val="Verdana"/>
      <family val="2"/>
    </font>
    <font>
      <b/>
      <sz val="9"/>
      <color rgb="FF000000"/>
      <name val="Verdana"/>
      <family val="2"/>
    </font>
    <font>
      <sz val="9"/>
      <color rgb="FFFF0000"/>
      <name val="Verdana"/>
      <family val="2"/>
    </font>
    <font>
      <sz val="9"/>
      <color theme="0"/>
      <name val="Verdana"/>
      <family val="2"/>
    </font>
  </fonts>
  <fills count="12">
    <fill>
      <patternFill patternType="none"/>
    </fill>
    <fill>
      <patternFill patternType="gray125"/>
    </fill>
    <fill>
      <patternFill patternType="solid">
        <fgColor indexed="65"/>
        <bgColor theme="0"/>
      </patternFill>
    </fill>
    <fill>
      <patternFill patternType="solid">
        <fgColor rgb="FFD23B78"/>
        <bgColor theme="0"/>
      </patternFill>
    </fill>
    <fill>
      <patternFill patternType="solid">
        <fgColor rgb="FFD23B78"/>
        <bgColor rgb="FF000000"/>
      </patternFill>
    </fill>
    <fill>
      <patternFill patternType="solid">
        <fgColor rgb="FFD23B78"/>
        <bgColor indexed="64"/>
      </patternFill>
    </fill>
    <fill>
      <patternFill patternType="solid">
        <fgColor theme="0"/>
        <bgColor indexed="64"/>
      </patternFill>
    </fill>
    <fill>
      <patternFill patternType="solid">
        <fgColor theme="7" tint="0.79998168889431442"/>
        <bgColor indexed="64"/>
      </patternFill>
    </fill>
    <fill>
      <patternFill patternType="solid">
        <fgColor rgb="FFFF0000"/>
        <bgColor theme="0"/>
      </patternFill>
    </fill>
    <fill>
      <patternFill patternType="solid">
        <fgColor rgb="FFFFFF00"/>
        <bgColor theme="0"/>
      </patternFill>
    </fill>
    <fill>
      <patternFill patternType="solid">
        <fgColor rgb="FF92D050"/>
        <bgColor theme="0"/>
      </patternFill>
    </fill>
    <fill>
      <patternFill patternType="solid">
        <fgColor rgb="FFF2C6D8"/>
        <bgColor theme="0"/>
      </patternFill>
    </fill>
  </fills>
  <borders count="41">
    <border>
      <left/>
      <right/>
      <top/>
      <bottom/>
      <diagonal/>
    </border>
    <border>
      <left style="thin">
        <color rgb="FFD23B78"/>
      </left>
      <right style="thin">
        <color rgb="FFD23B78"/>
      </right>
      <top style="thin">
        <color rgb="FFD23B78"/>
      </top>
      <bottom/>
      <diagonal/>
    </border>
    <border>
      <left style="thin">
        <color rgb="FFD23B78"/>
      </left>
      <right/>
      <top style="thin">
        <color rgb="FFD23B78"/>
      </top>
      <bottom/>
      <diagonal/>
    </border>
    <border>
      <left/>
      <right/>
      <top style="thin">
        <color rgb="FFD23B78"/>
      </top>
      <bottom/>
      <diagonal/>
    </border>
    <border>
      <left/>
      <right style="thin">
        <color rgb="FFD23B78"/>
      </right>
      <top style="thin">
        <color rgb="FFD23B78"/>
      </top>
      <bottom/>
      <diagonal/>
    </border>
    <border>
      <left style="thin">
        <color rgb="FFD23B78"/>
      </left>
      <right style="thin">
        <color rgb="FFD23B78"/>
      </right>
      <top/>
      <bottom/>
      <diagonal/>
    </border>
    <border>
      <left style="thin">
        <color rgb="FFD23B78"/>
      </left>
      <right/>
      <top/>
      <bottom/>
      <diagonal/>
    </border>
    <border>
      <left/>
      <right style="thin">
        <color rgb="FFD23B78"/>
      </right>
      <top/>
      <bottom/>
      <diagonal/>
    </border>
    <border>
      <left style="thin">
        <color rgb="FFD23B78"/>
      </left>
      <right style="thin">
        <color rgb="FFD23B78"/>
      </right>
      <top/>
      <bottom style="thin">
        <color rgb="FFD23B78"/>
      </bottom>
      <diagonal/>
    </border>
    <border>
      <left style="thin">
        <color rgb="FFD23B78"/>
      </left>
      <right/>
      <top/>
      <bottom style="thin">
        <color rgb="FFD23B78"/>
      </bottom>
      <diagonal/>
    </border>
    <border>
      <left/>
      <right/>
      <top/>
      <bottom style="thin">
        <color rgb="FFD23B78"/>
      </bottom>
      <diagonal/>
    </border>
    <border>
      <left/>
      <right style="thin">
        <color rgb="FFD23B78"/>
      </right>
      <top/>
      <bottom style="thin">
        <color rgb="FFD23B78"/>
      </bottom>
      <diagonal/>
    </border>
    <border>
      <left/>
      <right/>
      <top style="thin">
        <color rgb="FFD23B78"/>
      </top>
      <bottom style="thin">
        <color rgb="FFD23B78"/>
      </bottom>
      <diagonal/>
    </border>
    <border>
      <left style="thin">
        <color rgb="FFD23B78"/>
      </left>
      <right/>
      <top style="thin">
        <color rgb="FFD23B78"/>
      </top>
      <bottom style="thin">
        <color rgb="FFD23B78"/>
      </bottom>
      <diagonal/>
    </border>
    <border>
      <left/>
      <right style="thin">
        <color rgb="FFD23B78"/>
      </right>
      <top style="thin">
        <color rgb="FFD23B78"/>
      </top>
      <bottom style="thin">
        <color rgb="FFD23B78"/>
      </bottom>
      <diagonal/>
    </border>
    <border>
      <left style="thin">
        <color rgb="FFD23B78"/>
      </left>
      <right style="thin">
        <color theme="0"/>
      </right>
      <top style="thin">
        <color rgb="FFD23B78"/>
      </top>
      <bottom style="thin">
        <color rgb="FFD23B78"/>
      </bottom>
      <diagonal/>
    </border>
    <border>
      <left style="thin">
        <color theme="0"/>
      </left>
      <right style="thin">
        <color theme="0"/>
      </right>
      <top style="thin">
        <color rgb="FFD23B78"/>
      </top>
      <bottom style="thin">
        <color rgb="FFD23B78"/>
      </bottom>
      <diagonal/>
    </border>
    <border>
      <left style="thin">
        <color theme="0"/>
      </left>
      <right/>
      <top style="thin">
        <color rgb="FFD23B78"/>
      </top>
      <bottom style="thin">
        <color rgb="FFD23B78"/>
      </bottom>
      <diagonal/>
    </border>
    <border>
      <left style="thin">
        <color theme="0"/>
      </left>
      <right style="thin">
        <color rgb="FFD23B78"/>
      </right>
      <top style="thin">
        <color rgb="FFD23B78"/>
      </top>
      <bottom style="thin">
        <color rgb="FFD23B78"/>
      </bottom>
      <diagonal/>
    </border>
    <border>
      <left style="thin">
        <color rgb="FFD23B78"/>
      </left>
      <right style="thin">
        <color rgb="FFD23B78"/>
      </right>
      <top style="thin">
        <color rgb="FFD23B78"/>
      </top>
      <bottom style="thin">
        <color rgb="FFD23B78"/>
      </bottom>
      <diagonal/>
    </border>
    <border>
      <left style="thin">
        <color rgb="FFD23B78"/>
      </left>
      <right/>
      <top style="thin">
        <color rgb="FFD23B78"/>
      </top>
      <bottom style="thin">
        <color theme="0"/>
      </bottom>
      <diagonal/>
    </border>
    <border>
      <left/>
      <right style="thin">
        <color rgb="FFD23B78"/>
      </right>
      <top style="thin">
        <color rgb="FFD23B78"/>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rgb="FFD23B78"/>
      </top>
      <bottom style="thin">
        <color theme="0"/>
      </bottom>
      <diagonal/>
    </border>
    <border>
      <left style="thin">
        <color theme="0"/>
      </left>
      <right style="thin">
        <color rgb="FFD23B78"/>
      </right>
      <top style="thin">
        <color rgb="FFD23B78"/>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rgb="FFD23B78"/>
      </left>
      <right style="thin">
        <color theme="0"/>
      </right>
      <top style="thin">
        <color theme="0"/>
      </top>
      <bottom style="thin">
        <color theme="0"/>
      </bottom>
      <diagonal/>
    </border>
    <border>
      <left style="thin">
        <color theme="0"/>
      </left>
      <right style="thin">
        <color rgb="FFD23B78"/>
      </right>
      <top style="thin">
        <color theme="0"/>
      </top>
      <bottom style="thin">
        <color rgb="FFD23B78"/>
      </bottom>
      <diagonal/>
    </border>
    <border>
      <left style="thin">
        <color rgb="FFD23B78"/>
      </left>
      <right style="thin">
        <color rgb="FFD23B78"/>
      </right>
      <top style="thin">
        <color theme="0"/>
      </top>
      <bottom style="thin">
        <color rgb="FFD23B78"/>
      </bottom>
      <diagonal/>
    </border>
    <border>
      <left style="thin">
        <color theme="0"/>
      </left>
      <right style="thin">
        <color rgb="FFD23B78"/>
      </right>
      <top style="thin">
        <color rgb="FFD23B78"/>
      </top>
      <bottom/>
      <diagonal/>
    </border>
    <border>
      <left style="thin">
        <color rgb="FFD23B78"/>
      </left>
      <right style="thin">
        <color theme="0"/>
      </right>
      <top/>
      <bottom style="thin">
        <color theme="0"/>
      </bottom>
      <diagonal/>
    </border>
    <border>
      <left style="thin">
        <color theme="0"/>
      </left>
      <right style="thin">
        <color rgb="FFD23B78"/>
      </right>
      <top/>
      <bottom style="thin">
        <color theme="0"/>
      </bottom>
      <diagonal/>
    </border>
    <border>
      <left style="thin">
        <color rgb="FFD23B78"/>
      </left>
      <right style="thin">
        <color theme="0"/>
      </right>
      <top style="thin">
        <color theme="0"/>
      </top>
      <bottom style="thin">
        <color rgb="FFD23B78"/>
      </bottom>
      <diagonal/>
    </border>
    <border>
      <left style="thin">
        <color theme="0"/>
      </left>
      <right style="thin">
        <color theme="0"/>
      </right>
      <top style="thin">
        <color theme="0"/>
      </top>
      <bottom style="thin">
        <color rgb="FFD23B78"/>
      </bottom>
      <diagonal/>
    </border>
    <border>
      <left style="thin">
        <color rgb="FFD23B78"/>
      </left>
      <right style="thin">
        <color theme="0"/>
      </right>
      <top style="thin">
        <color rgb="FFD23B78"/>
      </top>
      <bottom style="thin">
        <color theme="0"/>
      </bottom>
      <diagonal/>
    </border>
    <border>
      <left style="thin">
        <color theme="0"/>
      </left>
      <right/>
      <top/>
      <bottom/>
      <diagonal/>
    </border>
    <border>
      <left style="thin">
        <color rgb="FFD23B78"/>
      </left>
      <right style="thin">
        <color rgb="FFD23B78"/>
      </right>
      <top style="thin">
        <color theme="0"/>
      </top>
      <bottom style="thin">
        <color theme="0"/>
      </bottom>
      <diagonal/>
    </border>
    <border>
      <left style="thin">
        <color rgb="FFD23B78"/>
      </left>
      <right style="thin">
        <color rgb="FFD23B78"/>
      </right>
      <top style="thin">
        <color theme="0"/>
      </top>
      <bottom/>
      <diagonal/>
    </border>
    <border>
      <left/>
      <right style="thin">
        <color theme="0"/>
      </right>
      <top/>
      <bottom style="thin">
        <color rgb="FFD23B78"/>
      </bottom>
      <diagonal/>
    </border>
  </borders>
  <cellStyleXfs count="2">
    <xf numFmtId="0" fontId="0" fillId="0" borderId="0"/>
    <xf numFmtId="9" fontId="1" fillId="0" borderId="0" applyFont="0" applyFill="0" applyBorder="0" applyAlignment="0" applyProtection="0"/>
  </cellStyleXfs>
  <cellXfs count="109">
    <xf numFmtId="0" fontId="0" fillId="0" borderId="0" xfId="0"/>
    <xf numFmtId="0" fontId="2" fillId="0" borderId="0" xfId="0" applyFont="1"/>
    <xf numFmtId="0" fontId="3" fillId="2" borderId="0" xfId="0" applyFont="1" applyFill="1" applyAlignment="1">
      <alignment vertical="center" wrapText="1"/>
    </xf>
    <xf numFmtId="0" fontId="5" fillId="2" borderId="0" xfId="0" applyFont="1" applyFill="1" applyAlignment="1">
      <alignment vertical="center"/>
    </xf>
    <xf numFmtId="0" fontId="0" fillId="0" borderId="0" xfId="0" applyAlignment="1">
      <alignment horizontal="center" vertical="center"/>
    </xf>
    <xf numFmtId="0" fontId="7" fillId="4"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5" fillId="0" borderId="19" xfId="0" applyFont="1" applyBorder="1" applyAlignment="1">
      <alignment horizontal="left" vertical="center"/>
    </xf>
    <xf numFmtId="0" fontId="5" fillId="0" borderId="19" xfId="0" applyFont="1" applyBorder="1" applyAlignment="1">
      <alignment vertical="center" wrapText="1"/>
    </xf>
    <xf numFmtId="0" fontId="8" fillId="6" borderId="19" xfId="0" applyFont="1" applyFill="1" applyBorder="1" applyAlignment="1">
      <alignment horizontal="center" vertical="center"/>
    </xf>
    <xf numFmtId="0" fontId="8" fillId="6" borderId="19" xfId="0" applyFont="1" applyFill="1" applyBorder="1" applyAlignment="1">
      <alignment horizontal="left" vertical="center" wrapText="1"/>
    </xf>
    <xf numFmtId="0" fontId="8" fillId="6" borderId="19" xfId="0" applyFont="1" applyFill="1" applyBorder="1" applyAlignment="1">
      <alignment horizontal="center" vertical="center" wrapText="1"/>
    </xf>
    <xf numFmtId="0" fontId="5" fillId="0" borderId="19" xfId="0" applyFont="1" applyBorder="1" applyAlignment="1">
      <alignment horizontal="center" vertical="center"/>
    </xf>
    <xf numFmtId="9" fontId="5" fillId="0" borderId="19" xfId="1" applyFont="1" applyFill="1" applyBorder="1" applyAlignment="1">
      <alignment horizontal="center" vertical="center"/>
    </xf>
    <xf numFmtId="9" fontId="5" fillId="0" borderId="19" xfId="1" applyFont="1" applyBorder="1" applyAlignment="1">
      <alignment horizontal="center" vertical="center"/>
    </xf>
    <xf numFmtId="9" fontId="5" fillId="0" borderId="19" xfId="1" applyFont="1" applyFill="1" applyBorder="1" applyAlignment="1">
      <alignment vertical="center" wrapText="1"/>
    </xf>
    <xf numFmtId="9" fontId="5" fillId="7" borderId="19" xfId="1" applyFont="1" applyFill="1" applyBorder="1" applyAlignment="1">
      <alignment horizontal="center" vertical="center"/>
    </xf>
    <xf numFmtId="0" fontId="5" fillId="0" borderId="19" xfId="0" applyFont="1" applyBorder="1" applyAlignment="1">
      <alignment horizontal="center" vertical="center" wrapText="1"/>
    </xf>
    <xf numFmtId="0" fontId="9" fillId="2" borderId="0" xfId="0" applyFont="1" applyFill="1" applyAlignment="1">
      <alignment vertical="center"/>
    </xf>
    <xf numFmtId="0" fontId="9" fillId="2" borderId="0" xfId="0" applyFont="1" applyFill="1" applyAlignment="1">
      <alignment vertical="center" wrapText="1"/>
    </xf>
    <xf numFmtId="0" fontId="9" fillId="2" borderId="1" xfId="0" applyFont="1" applyFill="1" applyBorder="1" applyAlignment="1">
      <alignment vertical="center"/>
    </xf>
    <xf numFmtId="0" fontId="10" fillId="2" borderId="0" xfId="0" applyFont="1" applyFill="1" applyAlignment="1">
      <alignment horizontal="center" vertical="center" wrapText="1"/>
    </xf>
    <xf numFmtId="0" fontId="9" fillId="2" borderId="5" xfId="0" applyFont="1" applyFill="1" applyBorder="1" applyAlignment="1">
      <alignment vertical="center"/>
    </xf>
    <xf numFmtId="0" fontId="9" fillId="2" borderId="8" xfId="0" applyFont="1" applyFill="1" applyBorder="1" applyAlignment="1">
      <alignment vertical="center"/>
    </xf>
    <xf numFmtId="0" fontId="12" fillId="2" borderId="0" xfId="0" applyFont="1" applyFill="1" applyAlignment="1">
      <alignment horizontal="centerContinuous" vertical="center"/>
    </xf>
    <xf numFmtId="0" fontId="9" fillId="2" borderId="0" xfId="0" applyFont="1" applyFill="1" applyAlignment="1">
      <alignment horizontal="centerContinuous" vertical="center" wrapText="1"/>
    </xf>
    <xf numFmtId="0" fontId="9" fillId="2" borderId="0" xfId="0" applyFont="1" applyFill="1" applyAlignment="1">
      <alignment horizontal="centerContinuous" vertical="center"/>
    </xf>
    <xf numFmtId="0" fontId="11" fillId="3" borderId="24" xfId="0" applyFont="1" applyFill="1" applyBorder="1" applyAlignment="1">
      <alignment horizontal="center" vertical="center" wrapText="1"/>
    </xf>
    <xf numFmtId="0" fontId="10" fillId="9" borderId="27" xfId="0" applyFont="1" applyFill="1" applyBorder="1" applyAlignment="1">
      <alignment horizontal="center" vertical="center"/>
    </xf>
    <xf numFmtId="0" fontId="10" fillId="10" borderId="27" xfId="0" applyFont="1" applyFill="1" applyBorder="1" applyAlignment="1">
      <alignment horizontal="center" vertical="center"/>
    </xf>
    <xf numFmtId="0" fontId="11" fillId="3" borderId="25" xfId="0" applyFont="1" applyFill="1" applyBorder="1" applyAlignment="1">
      <alignment horizontal="center" vertical="center" wrapText="1"/>
    </xf>
    <xf numFmtId="0" fontId="11" fillId="3" borderId="28" xfId="0" applyFont="1" applyFill="1" applyBorder="1" applyAlignment="1">
      <alignment horizontal="center" vertical="center"/>
    </xf>
    <xf numFmtId="0" fontId="9" fillId="2" borderId="29" xfId="0" applyFont="1" applyFill="1" applyBorder="1" applyAlignment="1">
      <alignment vertical="center" wrapText="1"/>
    </xf>
    <xf numFmtId="0" fontId="9" fillId="2" borderId="30" xfId="0" applyFont="1" applyFill="1" applyBorder="1" applyAlignment="1">
      <alignment horizontal="center" vertical="center"/>
    </xf>
    <xf numFmtId="0" fontId="10" fillId="11" borderId="8" xfId="0" applyFont="1" applyFill="1" applyBorder="1" applyAlignment="1">
      <alignment horizontal="center" vertical="center"/>
    </xf>
    <xf numFmtId="9" fontId="13" fillId="0" borderId="19" xfId="0" applyNumberFormat="1" applyFont="1" applyBorder="1" applyAlignment="1">
      <alignment horizontal="center" vertical="center" wrapText="1"/>
    </xf>
    <xf numFmtId="0" fontId="9" fillId="2" borderId="18" xfId="0" applyFont="1" applyFill="1" applyBorder="1" applyAlignment="1">
      <alignment vertical="center" wrapText="1"/>
    </xf>
    <xf numFmtId="0" fontId="9" fillId="2" borderId="31" xfId="0" applyFont="1" applyFill="1" applyBorder="1" applyAlignment="1">
      <alignment vertical="center" wrapText="1"/>
    </xf>
    <xf numFmtId="0" fontId="9" fillId="2" borderId="25" xfId="0" applyFont="1" applyFill="1" applyBorder="1" applyAlignment="1">
      <alignment vertical="center" wrapText="1"/>
    </xf>
    <xf numFmtId="0" fontId="11" fillId="3" borderId="23" xfId="0" applyFont="1" applyFill="1" applyBorder="1" applyAlignment="1">
      <alignment horizontal="center" vertical="center"/>
    </xf>
    <xf numFmtId="0" fontId="11" fillId="3" borderId="33" xfId="0" applyFont="1" applyFill="1" applyBorder="1" applyAlignment="1">
      <alignment horizontal="center" vertical="center"/>
    </xf>
    <xf numFmtId="9" fontId="14" fillId="0" borderId="19" xfId="0" applyNumberFormat="1" applyFont="1" applyBorder="1" applyAlignment="1">
      <alignment horizontal="center" vertical="center" wrapText="1"/>
    </xf>
    <xf numFmtId="9" fontId="11" fillId="3" borderId="35" xfId="1" applyFont="1" applyFill="1" applyBorder="1" applyAlignment="1">
      <alignment horizontal="center" vertical="center"/>
    </xf>
    <xf numFmtId="9" fontId="11" fillId="3" borderId="29" xfId="1" applyFont="1" applyFill="1" applyBorder="1" applyAlignment="1">
      <alignment horizontal="center" vertical="center"/>
    </xf>
    <xf numFmtId="0" fontId="10" fillId="2" borderId="0" xfId="0" applyFont="1" applyFill="1" applyAlignment="1">
      <alignment horizontal="centerContinuous" vertical="center"/>
    </xf>
    <xf numFmtId="0" fontId="9" fillId="2" borderId="37" xfId="0" applyFont="1" applyFill="1" applyBorder="1" applyAlignment="1">
      <alignment vertical="center"/>
    </xf>
    <xf numFmtId="0" fontId="10" fillId="11" borderId="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19" xfId="0" applyFont="1" applyFill="1" applyBorder="1" applyAlignment="1">
      <alignment horizontal="center" vertical="center"/>
    </xf>
    <xf numFmtId="0" fontId="10" fillId="11" borderId="19" xfId="0" applyFont="1" applyFill="1" applyBorder="1" applyAlignment="1">
      <alignment horizontal="left" vertical="center" wrapText="1"/>
    </xf>
    <xf numFmtId="0" fontId="11" fillId="3" borderId="16"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32" xfId="0" applyFont="1" applyFill="1" applyBorder="1" applyAlignment="1">
      <alignment horizontal="right" vertical="center"/>
    </xf>
    <xf numFmtId="0" fontId="11" fillId="3" borderId="23" xfId="0" applyFont="1" applyFill="1" applyBorder="1" applyAlignment="1">
      <alignment horizontal="right" vertical="center"/>
    </xf>
    <xf numFmtId="0" fontId="11" fillId="3" borderId="34" xfId="0" applyFont="1" applyFill="1" applyBorder="1" applyAlignment="1">
      <alignment horizontal="right" vertical="center"/>
    </xf>
    <xf numFmtId="0" fontId="11" fillId="3" borderId="35" xfId="0" applyFont="1" applyFill="1" applyBorder="1" applyAlignment="1">
      <alignment horizontal="right" vertical="center"/>
    </xf>
    <xf numFmtId="0" fontId="12" fillId="2" borderId="0" xfId="0" applyFont="1" applyFill="1" applyAlignment="1">
      <alignment horizontal="center" vertical="center"/>
    </xf>
    <xf numFmtId="0" fontId="11" fillId="3" borderId="36"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24"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4"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7"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1" fillId="3" borderId="20"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9" fillId="2" borderId="13"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4"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23" xfId="0" applyFont="1" applyFill="1" applyBorder="1" applyAlignment="1">
      <alignment horizontal="center" vertical="center" wrapText="1"/>
    </xf>
    <xf numFmtId="0" fontId="11" fillId="3" borderId="25"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9" fontId="5" fillId="2" borderId="13" xfId="1" applyFont="1" applyFill="1" applyBorder="1" applyAlignment="1">
      <alignment horizontal="center" vertical="center" wrapText="1"/>
    </xf>
    <xf numFmtId="9" fontId="5" fillId="2" borderId="12" xfId="1" applyFont="1" applyFill="1" applyBorder="1" applyAlignment="1">
      <alignment horizontal="center" vertical="center" wrapText="1"/>
    </xf>
    <xf numFmtId="9" fontId="5" fillId="2" borderId="14" xfId="1" applyFont="1" applyFill="1" applyBorder="1" applyAlignment="1">
      <alignment horizontal="center"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11" fillId="8" borderId="27" xfId="0" applyFont="1" applyFill="1" applyBorder="1" applyAlignment="1">
      <alignment horizontal="center" vertical="center"/>
    </xf>
  </cellXfs>
  <cellStyles count="2">
    <cellStyle name="Normal" xfId="0" builtinId="0"/>
    <cellStyle name="Porcentaje" xfId="1" builtinId="5"/>
  </cellStyles>
  <dxfs count="3">
    <dxf>
      <font>
        <b/>
        <i val="0"/>
        <color theme="0"/>
      </font>
      <fill>
        <patternFill>
          <bgColor rgb="FFFF0000"/>
        </patternFill>
      </fill>
    </dxf>
    <dxf>
      <font>
        <b/>
        <i val="0"/>
      </font>
      <fill>
        <patternFill>
          <bgColor rgb="FFFFFF00"/>
        </patternFill>
      </fill>
    </dxf>
    <dxf>
      <font>
        <b/>
        <i val="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4"/>
          <c:order val="4"/>
          <c:tx>
            <c:strRef>
              <c:f>[1]RESUMEN!$H$11</c:f>
              <c:strCache>
                <c:ptCount val="1"/>
                <c:pt idx="0">
                  <c:v>Avance Promedio Cuatrimestre I</c:v>
                </c:pt>
              </c:strCache>
            </c:strRef>
          </c:tx>
          <c:spPr>
            <a:solidFill>
              <a:srgbClr val="FF0000"/>
            </a:solidFill>
            <a:ln w="9525" cap="flat" cmpd="sng" algn="ctr">
              <a:solidFill>
                <a:srgbClr val="FF0000"/>
              </a:solidFill>
              <a:round/>
            </a:ln>
            <a:effectLst/>
            <a:sp3d contourW="9525">
              <a:contourClr>
                <a:srgbClr val="FF0000"/>
              </a:contourClr>
            </a:sp3d>
          </c:spPr>
          <c:invertIfNegative val="0"/>
          <c:dLbls>
            <c:dLbl>
              <c:idx val="0"/>
              <c:layout>
                <c:manualLayout>
                  <c:x val="8.6232792329530242E-3"/>
                  <c:y val="2.83629900593134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42-4C9F-8A03-864BF272A44E}"/>
                </c:ext>
              </c:extLst>
            </c:dLbl>
            <c:dLbl>
              <c:idx val="1"/>
              <c:layout>
                <c:manualLayout>
                  <c:x val="2.6888098062475288E-2"/>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42-4C9F-8A03-864BF272A44E}"/>
                </c:ext>
              </c:extLst>
            </c:dLbl>
            <c:dLbl>
              <c:idx val="2"/>
              <c:layout>
                <c:manualLayout>
                  <c:x val="-1.0424339814666124E-2"/>
                  <c:y val="2.916210276864998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42-4C9F-8A03-864BF272A44E}"/>
                </c:ext>
              </c:extLst>
            </c:dLbl>
            <c:dLbl>
              <c:idx val="3"/>
              <c:layout>
                <c:manualLayout>
                  <c:x val="-1.3179388290749371E-2"/>
                  <c:y val="-5.07072836367894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42-4C9F-8A03-864BF272A44E}"/>
                </c:ext>
              </c:extLst>
            </c:dLbl>
            <c:spPr>
              <a:noFill/>
              <a:ln>
                <a:noFill/>
              </a:ln>
              <a:effectLst/>
            </c:spPr>
            <c:txPr>
              <a:bodyPr rot="0" spcFirstLastPara="1" vertOverflow="ellipsis" vert="horz" wrap="square" anchor="ctr" anchorCtr="1"/>
              <a:lstStyle/>
              <a:p>
                <a:pPr>
                  <a:defRPr sz="1200" b="0" i="0" u="none" strike="noStrike" kern="1200" baseline="0">
                    <a:solidFill>
                      <a:schemeClr val="dk1">
                        <a:lumMod val="75000"/>
                        <a:lumOff val="25000"/>
                      </a:schemeClr>
                    </a:solidFill>
                    <a:latin typeface="Verdana" panose="020B0604030504040204" pitchFamily="34" charset="0"/>
                    <a:ea typeface="Verdana" panose="020B0604030504040204" pitchFamily="34" charset="0"/>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[1]RESUMEN!$B$12:$C$15</c:f>
              <c:multiLvlStrCache>
                <c:ptCount val="4"/>
                <c:lvl>
                  <c:pt idx="0">
                    <c:v>Gestión del Riesgo</c:v>
                  </c:pt>
                  <c:pt idx="1">
                    <c:v>Redes y Articulación</c:v>
                  </c:pt>
                  <c:pt idx="2">
                    <c:v>Cultura Legalidad</c:v>
                  </c:pt>
                  <c:pt idx="3">
                    <c:v>Iniciativas Adicionales</c:v>
                  </c:pt>
                </c:lvl>
                <c:lvl>
                  <c:pt idx="0">
                    <c:v>1</c:v>
                  </c:pt>
                  <c:pt idx="1">
                    <c:v>2</c:v>
                  </c:pt>
                  <c:pt idx="2">
                    <c:v>3</c:v>
                  </c:pt>
                  <c:pt idx="3">
                    <c:v>4</c:v>
                  </c:pt>
                </c:lvl>
              </c:multiLvlStrCache>
            </c:multiLvlStrRef>
          </c:cat>
          <c:val>
            <c:numRef>
              <c:f>[1]RESUMEN!$H$12:$H$15</c:f>
              <c:numCache>
                <c:formatCode>0%</c:formatCode>
                <c:ptCount val="4"/>
                <c:pt idx="0">
                  <c:v>0.4861111111111111</c:v>
                </c:pt>
                <c:pt idx="1">
                  <c:v>0</c:v>
                </c:pt>
                <c:pt idx="2">
                  <c:v>0.20816666666666667</c:v>
                </c:pt>
                <c:pt idx="3">
                  <c:v>0.16666666666666666</c:v>
                </c:pt>
              </c:numCache>
            </c:numRef>
          </c:val>
          <c:extLst>
            <c:ext xmlns:c16="http://schemas.microsoft.com/office/drawing/2014/chart" uri="{C3380CC4-5D6E-409C-BE32-E72D297353CC}">
              <c16:uniqueId val="{00000004-4C42-4C9F-8A03-864BF272A44E}"/>
            </c:ext>
          </c:extLst>
        </c:ser>
        <c:dLbls>
          <c:showLegendKey val="0"/>
          <c:showVal val="0"/>
          <c:showCatName val="0"/>
          <c:showSerName val="0"/>
          <c:showPercent val="0"/>
          <c:showBubbleSize val="0"/>
        </c:dLbls>
        <c:gapWidth val="65"/>
        <c:shape val="box"/>
        <c:axId val="1454539360"/>
        <c:axId val="1454528800"/>
        <c:axId val="0"/>
        <c:extLst>
          <c:ext xmlns:c15="http://schemas.microsoft.com/office/drawing/2012/chart" uri="{02D57815-91ED-43cb-92C2-25804820EDAC}">
            <c15:filteredBarSeries>
              <c15:ser>
                <c:idx val="0"/>
                <c:order val="0"/>
                <c:tx>
                  <c:strRef>
                    <c:extLst>
                      <c:ext uri="{02D57815-91ED-43cb-92C2-25804820EDAC}">
                        <c15:formulaRef>
                          <c15:sqref>[1]RESUMEN!$D$11</c15:sqref>
                        </c15:formulaRef>
                      </c:ext>
                    </c:extLst>
                    <c:strCache>
                      <c:ptCount val="1"/>
                      <c:pt idx="0">
                        <c:v>0% - 59%</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cat>
                  <c:multiLvlStrRef>
                    <c:extLst>
                      <c:ext uri="{02D57815-91ED-43cb-92C2-25804820EDAC}">
                        <c15:formulaRef>
                          <c15:sqref>[1]RESUMEN!$B$12:$C$15</c15:sqref>
                        </c15:formulaRef>
                      </c:ext>
                    </c:extLst>
                    <c:multiLvlStrCache>
                      <c:ptCount val="4"/>
                      <c:lvl>
                        <c:pt idx="0">
                          <c:v>Gestión del Riesgo</c:v>
                        </c:pt>
                        <c:pt idx="1">
                          <c:v>Redes y Articulación</c:v>
                        </c:pt>
                        <c:pt idx="2">
                          <c:v>Cultura Legalidad</c:v>
                        </c:pt>
                        <c:pt idx="3">
                          <c:v>Iniciativas Adicionales</c:v>
                        </c:pt>
                      </c:lvl>
                      <c:lvl>
                        <c:pt idx="0">
                          <c:v>1</c:v>
                        </c:pt>
                        <c:pt idx="1">
                          <c:v>2</c:v>
                        </c:pt>
                        <c:pt idx="2">
                          <c:v>3</c:v>
                        </c:pt>
                        <c:pt idx="3">
                          <c:v>4</c:v>
                        </c:pt>
                      </c:lvl>
                    </c:multiLvlStrCache>
                  </c:multiLvlStrRef>
                </c:cat>
                <c:val>
                  <c:numRef>
                    <c:extLst>
                      <c:ext uri="{02D57815-91ED-43cb-92C2-25804820EDAC}">
                        <c15:formulaRef>
                          <c15:sqref>[1]RESUMEN!$D$12:$D$15</c15:sqref>
                        </c15:formulaRef>
                      </c:ext>
                    </c:extLst>
                    <c:numCache>
                      <c:formatCode>General</c:formatCode>
                      <c:ptCount val="4"/>
                      <c:pt idx="0">
                        <c:v>7</c:v>
                      </c:pt>
                      <c:pt idx="1">
                        <c:v>2</c:v>
                      </c:pt>
                      <c:pt idx="2">
                        <c:v>17</c:v>
                      </c:pt>
                      <c:pt idx="3">
                        <c:v>3</c:v>
                      </c:pt>
                    </c:numCache>
                  </c:numRef>
                </c:val>
                <c:extLst>
                  <c:ext xmlns:c16="http://schemas.microsoft.com/office/drawing/2014/chart" uri="{C3380CC4-5D6E-409C-BE32-E72D297353CC}">
                    <c16:uniqueId val="{00000005-4C42-4C9F-8A03-864BF272A44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[1]RESUMEN!$E$11</c15:sqref>
                        </c15:formulaRef>
                      </c:ext>
                    </c:extLst>
                    <c:strCache>
                      <c:ptCount val="1"/>
                      <c:pt idx="0">
                        <c:v>60% - 79%</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cat>
                  <c:multiLvlStrRef>
                    <c:extLst xmlns:c15="http://schemas.microsoft.com/office/drawing/2012/chart">
                      <c:ext xmlns:c15="http://schemas.microsoft.com/office/drawing/2012/chart" uri="{02D57815-91ED-43cb-92C2-25804820EDAC}">
                        <c15:formulaRef>
                          <c15:sqref>[1]RESUMEN!$B$12:$C$15</c15:sqref>
                        </c15:formulaRef>
                      </c:ext>
                    </c:extLst>
                    <c:multiLvlStrCache>
                      <c:ptCount val="4"/>
                      <c:lvl>
                        <c:pt idx="0">
                          <c:v>Gestión del Riesgo</c:v>
                        </c:pt>
                        <c:pt idx="1">
                          <c:v>Redes y Articulación</c:v>
                        </c:pt>
                        <c:pt idx="2">
                          <c:v>Cultura Legalidad</c:v>
                        </c:pt>
                        <c:pt idx="3">
                          <c:v>Iniciativas Adicionales</c:v>
                        </c:pt>
                      </c:lvl>
                      <c:lvl>
                        <c:pt idx="0">
                          <c:v>1</c:v>
                        </c:pt>
                        <c:pt idx="1">
                          <c:v>2</c:v>
                        </c:pt>
                        <c:pt idx="2">
                          <c:v>3</c:v>
                        </c:pt>
                        <c:pt idx="3">
                          <c:v>4</c:v>
                        </c:pt>
                      </c:lvl>
                    </c:multiLvlStrCache>
                  </c:multiLvlStrRef>
                </c:cat>
                <c:val>
                  <c:numRef>
                    <c:extLst xmlns:c15="http://schemas.microsoft.com/office/drawing/2012/chart">
                      <c:ext xmlns:c15="http://schemas.microsoft.com/office/drawing/2012/chart" uri="{02D57815-91ED-43cb-92C2-25804820EDAC}">
                        <c15:formulaRef>
                          <c15:sqref>[1]RESUMEN!$E$12:$E$15</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6-4C42-4C9F-8A03-864BF272A44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[1]RESUMEN!$F$11</c15:sqref>
                        </c15:formulaRef>
                      </c:ext>
                    </c:extLst>
                    <c:strCache>
                      <c:ptCount val="1"/>
                      <c:pt idx="0">
                        <c:v>80% - 100%</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cat>
                  <c:multiLvlStrRef>
                    <c:extLst xmlns:c15="http://schemas.microsoft.com/office/drawing/2012/chart">
                      <c:ext xmlns:c15="http://schemas.microsoft.com/office/drawing/2012/chart" uri="{02D57815-91ED-43cb-92C2-25804820EDAC}">
                        <c15:formulaRef>
                          <c15:sqref>[1]RESUMEN!$B$12:$C$15</c15:sqref>
                        </c15:formulaRef>
                      </c:ext>
                    </c:extLst>
                    <c:multiLvlStrCache>
                      <c:ptCount val="4"/>
                      <c:lvl>
                        <c:pt idx="0">
                          <c:v>Gestión del Riesgo</c:v>
                        </c:pt>
                        <c:pt idx="1">
                          <c:v>Redes y Articulación</c:v>
                        </c:pt>
                        <c:pt idx="2">
                          <c:v>Cultura Legalidad</c:v>
                        </c:pt>
                        <c:pt idx="3">
                          <c:v>Iniciativas Adicionales</c:v>
                        </c:pt>
                      </c:lvl>
                      <c:lvl>
                        <c:pt idx="0">
                          <c:v>1</c:v>
                        </c:pt>
                        <c:pt idx="1">
                          <c:v>2</c:v>
                        </c:pt>
                        <c:pt idx="2">
                          <c:v>3</c:v>
                        </c:pt>
                        <c:pt idx="3">
                          <c:v>4</c:v>
                        </c:pt>
                      </c:lvl>
                    </c:multiLvlStrCache>
                  </c:multiLvlStrRef>
                </c:cat>
                <c:val>
                  <c:numRef>
                    <c:extLst xmlns:c15="http://schemas.microsoft.com/office/drawing/2012/chart">
                      <c:ext xmlns:c15="http://schemas.microsoft.com/office/drawing/2012/chart" uri="{02D57815-91ED-43cb-92C2-25804820EDAC}">
                        <c15:formulaRef>
                          <c15:sqref>[1]RESUMEN!$F$12:$F$15</c15:sqref>
                        </c15:formulaRef>
                      </c:ext>
                    </c:extLst>
                    <c:numCache>
                      <c:formatCode>General</c:formatCode>
                      <c:ptCount val="4"/>
                      <c:pt idx="0">
                        <c:v>5</c:v>
                      </c:pt>
                      <c:pt idx="1">
                        <c:v>0</c:v>
                      </c:pt>
                      <c:pt idx="2">
                        <c:v>3</c:v>
                      </c:pt>
                      <c:pt idx="3">
                        <c:v>0</c:v>
                      </c:pt>
                    </c:numCache>
                  </c:numRef>
                </c:val>
                <c:extLst xmlns:c15="http://schemas.microsoft.com/office/drawing/2012/chart">
                  <c:ext xmlns:c16="http://schemas.microsoft.com/office/drawing/2014/chart" uri="{C3380CC4-5D6E-409C-BE32-E72D297353CC}">
                    <c16:uniqueId val="{00000007-4C42-4C9F-8A03-864BF272A44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[1]RESUMEN!$G$11</c15:sqref>
                        </c15:formulaRef>
                      </c:ext>
                    </c:extLst>
                    <c:strCache>
                      <c:ptCount val="1"/>
                      <c:pt idx="0">
                        <c:v>Total Actividades</c:v>
                      </c:pt>
                    </c:strCache>
                  </c:strRef>
                </c:tx>
                <c:spPr>
                  <a:solidFill>
                    <a:schemeClr val="accent4">
                      <a:alpha val="85000"/>
                    </a:schemeClr>
                  </a:solidFill>
                  <a:ln w="9525" cap="flat" cmpd="sng" algn="ctr">
                    <a:solidFill>
                      <a:schemeClr val="accent4">
                        <a:lumMod val="75000"/>
                      </a:schemeClr>
                    </a:solidFill>
                    <a:round/>
                  </a:ln>
                  <a:effectLst/>
                  <a:sp3d contourW="9525">
                    <a:contourClr>
                      <a:schemeClr val="accent4">
                        <a:lumMod val="75000"/>
                      </a:schemeClr>
                    </a:contourClr>
                  </a:sp3d>
                </c:spPr>
                <c:invertIfNegative val="0"/>
                <c:cat>
                  <c:multiLvlStrRef>
                    <c:extLst xmlns:c15="http://schemas.microsoft.com/office/drawing/2012/chart">
                      <c:ext xmlns:c15="http://schemas.microsoft.com/office/drawing/2012/chart" uri="{02D57815-91ED-43cb-92C2-25804820EDAC}">
                        <c15:formulaRef>
                          <c15:sqref>[1]RESUMEN!$B$12:$C$15</c15:sqref>
                        </c15:formulaRef>
                      </c:ext>
                    </c:extLst>
                    <c:multiLvlStrCache>
                      <c:ptCount val="4"/>
                      <c:lvl>
                        <c:pt idx="0">
                          <c:v>Gestión del Riesgo</c:v>
                        </c:pt>
                        <c:pt idx="1">
                          <c:v>Redes y Articulación</c:v>
                        </c:pt>
                        <c:pt idx="2">
                          <c:v>Cultura Legalidad</c:v>
                        </c:pt>
                        <c:pt idx="3">
                          <c:v>Iniciativas Adicionales</c:v>
                        </c:pt>
                      </c:lvl>
                      <c:lvl>
                        <c:pt idx="0">
                          <c:v>1</c:v>
                        </c:pt>
                        <c:pt idx="1">
                          <c:v>2</c:v>
                        </c:pt>
                        <c:pt idx="2">
                          <c:v>3</c:v>
                        </c:pt>
                        <c:pt idx="3">
                          <c:v>4</c:v>
                        </c:pt>
                      </c:lvl>
                    </c:multiLvlStrCache>
                  </c:multiLvlStrRef>
                </c:cat>
                <c:val>
                  <c:numRef>
                    <c:extLst xmlns:c15="http://schemas.microsoft.com/office/drawing/2012/chart">
                      <c:ext xmlns:c15="http://schemas.microsoft.com/office/drawing/2012/chart" uri="{02D57815-91ED-43cb-92C2-25804820EDAC}">
                        <c15:formulaRef>
                          <c15:sqref>[1]RESUMEN!$G$12:$G$15</c15:sqref>
                        </c15:formulaRef>
                      </c:ext>
                    </c:extLst>
                    <c:numCache>
                      <c:formatCode>General</c:formatCode>
                      <c:ptCount val="4"/>
                      <c:pt idx="0">
                        <c:v>12</c:v>
                      </c:pt>
                      <c:pt idx="1">
                        <c:v>2</c:v>
                      </c:pt>
                      <c:pt idx="2">
                        <c:v>20</c:v>
                      </c:pt>
                      <c:pt idx="3">
                        <c:v>3</c:v>
                      </c:pt>
                    </c:numCache>
                  </c:numRef>
                </c:val>
                <c:extLst xmlns:c15="http://schemas.microsoft.com/office/drawing/2012/chart">
                  <c:ext xmlns:c16="http://schemas.microsoft.com/office/drawing/2014/chart" uri="{C3380CC4-5D6E-409C-BE32-E72D297353CC}">
                    <c16:uniqueId val="{00000008-4C42-4C9F-8A03-864BF272A44E}"/>
                  </c:ext>
                </c:extLst>
              </c15:ser>
            </c15:filteredBarSeries>
          </c:ext>
        </c:extLst>
      </c:bar3DChart>
      <c:catAx>
        <c:axId val="145453936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Verdana" panose="020B0604030504040204" pitchFamily="34" charset="0"/>
                <a:ea typeface="Verdana" panose="020B0604030504040204" pitchFamily="34" charset="0"/>
                <a:cs typeface="+mn-cs"/>
              </a:defRPr>
            </a:pPr>
            <a:endParaRPr lang="es-CO"/>
          </a:p>
        </c:txPr>
        <c:crossAx val="1454528800"/>
        <c:crosses val="autoZero"/>
        <c:auto val="1"/>
        <c:lblAlgn val="ctr"/>
        <c:lblOffset val="100"/>
        <c:noMultiLvlLbl val="0"/>
      </c:catAx>
      <c:valAx>
        <c:axId val="145452880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dk1">
                    <a:lumMod val="75000"/>
                    <a:lumOff val="25000"/>
                  </a:schemeClr>
                </a:solidFill>
                <a:latin typeface="Verdana" panose="020B0604030504040204" pitchFamily="34" charset="0"/>
                <a:ea typeface="Verdana" panose="020B0604030504040204" pitchFamily="34" charset="0"/>
                <a:cs typeface="+mn-cs"/>
              </a:defRPr>
            </a:pPr>
            <a:endParaRPr lang="es-CO"/>
          </a:p>
        </c:txPr>
        <c:crossAx val="14545393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200">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169333</xdr:colOff>
      <xdr:row>1</xdr:row>
      <xdr:rowOff>201083</xdr:rowOff>
    </xdr:from>
    <xdr:to>
      <xdr:col>1</xdr:col>
      <xdr:colOff>1058333</xdr:colOff>
      <xdr:row>3</xdr:row>
      <xdr:rowOff>125517</xdr:rowOff>
    </xdr:to>
    <xdr:pic>
      <xdr:nvPicPr>
        <xdr:cNvPr id="2" name="Imagen 1" descr="Logotipo, nombre de la empresa&#10;&#10;Descripción generada automáticamente">
          <a:extLst>
            <a:ext uri="{FF2B5EF4-FFF2-40B4-BE49-F238E27FC236}">
              <a16:creationId xmlns:a16="http://schemas.microsoft.com/office/drawing/2014/main" id="{429DCB5E-E6C4-4EDD-B844-23DCB9538BFA}"/>
            </a:ext>
          </a:extLst>
        </xdr:cNvPr>
        <xdr:cNvPicPr>
          <a:picLocks noChangeAspect="1"/>
        </xdr:cNvPicPr>
      </xdr:nvPicPr>
      <xdr:blipFill>
        <a:blip xmlns:r="http://schemas.openxmlformats.org/officeDocument/2006/relationships" r:embed="rId1"/>
        <a:stretch>
          <a:fillRect/>
        </a:stretch>
      </xdr:blipFill>
      <xdr:spPr>
        <a:xfrm>
          <a:off x="617008" y="420158"/>
          <a:ext cx="889000" cy="667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512989</xdr:colOff>
      <xdr:row>1</xdr:row>
      <xdr:rowOff>115660</xdr:rowOff>
    </xdr:from>
    <xdr:to>
      <xdr:col>1</xdr:col>
      <xdr:colOff>1498575</xdr:colOff>
      <xdr:row>7</xdr:row>
      <xdr:rowOff>119440</xdr:rowOff>
    </xdr:to>
    <xdr:pic>
      <xdr:nvPicPr>
        <xdr:cNvPr id="2" name="Imagen 1" descr="Logotipo, nombre de la empresa&#10;&#10;Descripción generada automáticamente">
          <a:extLst>
            <a:ext uri="{FF2B5EF4-FFF2-40B4-BE49-F238E27FC236}">
              <a16:creationId xmlns:a16="http://schemas.microsoft.com/office/drawing/2014/main" id="{FEE2A970-95E0-454F-BD4E-C2C41C242185}"/>
            </a:ext>
          </a:extLst>
        </xdr:cNvPr>
        <xdr:cNvPicPr>
          <a:picLocks noChangeAspect="1"/>
        </xdr:cNvPicPr>
      </xdr:nvPicPr>
      <xdr:blipFill>
        <a:blip xmlns:r="http://schemas.openxmlformats.org/officeDocument/2006/relationships" r:embed="rId1"/>
        <a:stretch>
          <a:fillRect/>
        </a:stretch>
      </xdr:blipFill>
      <xdr:spPr>
        <a:xfrm>
          <a:off x="636814" y="296635"/>
          <a:ext cx="985586" cy="803880"/>
        </a:xfrm>
        <a:prstGeom prst="rect">
          <a:avLst/>
        </a:prstGeom>
      </xdr:spPr>
    </xdr:pic>
    <xdr:clientData/>
  </xdr:twoCellAnchor>
  <xdr:twoCellAnchor>
    <xdr:from>
      <xdr:col>1</xdr:col>
      <xdr:colOff>1333501</xdr:colOff>
      <xdr:row>13</xdr:row>
      <xdr:rowOff>114299</xdr:rowOff>
    </xdr:from>
    <xdr:to>
      <xdr:col>9</xdr:col>
      <xdr:colOff>190500</xdr:colOff>
      <xdr:row>13</xdr:row>
      <xdr:rowOff>4367893</xdr:rowOff>
    </xdr:to>
    <xdr:graphicFrame macro="">
      <xdr:nvGraphicFramePr>
        <xdr:cNvPr id="3" name="Gráfico 2">
          <a:extLst>
            <a:ext uri="{FF2B5EF4-FFF2-40B4-BE49-F238E27FC236}">
              <a16:creationId xmlns:a16="http://schemas.microsoft.com/office/drawing/2014/main" id="{A0BF7109-3BEC-49DA-81C6-B7C89FADAF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718457</xdr:colOff>
      <xdr:row>13</xdr:row>
      <xdr:rowOff>1262741</xdr:rowOff>
    </xdr:from>
    <xdr:to>
      <xdr:col>11</xdr:col>
      <xdr:colOff>835478</xdr:colOff>
      <xdr:row>13</xdr:row>
      <xdr:rowOff>2310492</xdr:rowOff>
    </xdr:to>
    <xdr:grpSp>
      <xdr:nvGrpSpPr>
        <xdr:cNvPr id="4" name="Grupo 3">
          <a:extLst>
            <a:ext uri="{FF2B5EF4-FFF2-40B4-BE49-F238E27FC236}">
              <a16:creationId xmlns:a16="http://schemas.microsoft.com/office/drawing/2014/main" id="{5361BF65-EB08-4B79-A4A3-C631B3B210DD}"/>
            </a:ext>
          </a:extLst>
        </xdr:cNvPr>
        <xdr:cNvGrpSpPr/>
      </xdr:nvGrpSpPr>
      <xdr:grpSpPr>
        <a:xfrm>
          <a:off x="14948807" y="3310616"/>
          <a:ext cx="2650671" cy="1047751"/>
          <a:chOff x="10638064" y="2405742"/>
          <a:chExt cx="2525486" cy="1047751"/>
        </a:xfrm>
      </xdr:grpSpPr>
      <xdr:sp macro="" textlink="">
        <xdr:nvSpPr>
          <xdr:cNvPr id="5" name="Rectángulo 4">
            <a:extLst>
              <a:ext uri="{FF2B5EF4-FFF2-40B4-BE49-F238E27FC236}">
                <a16:creationId xmlns:a16="http://schemas.microsoft.com/office/drawing/2014/main" id="{4AF882D4-7B11-1CC4-E5A1-E39169627989}"/>
              </a:ext>
            </a:extLst>
          </xdr:cNvPr>
          <xdr:cNvSpPr/>
        </xdr:nvSpPr>
        <xdr:spPr>
          <a:xfrm>
            <a:off x="10638065" y="2405742"/>
            <a:ext cx="1277710" cy="247651"/>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Verdana" panose="020B0604030504040204" pitchFamily="34" charset="0"/>
                <a:ea typeface="Verdana" panose="020B0604030504040204" pitchFamily="34" charset="0"/>
              </a:rPr>
              <a:t>De 0 a 59 %</a:t>
            </a:r>
          </a:p>
        </xdr:txBody>
      </xdr:sp>
      <xdr:sp macro="" textlink="">
        <xdr:nvSpPr>
          <xdr:cNvPr id="6" name="Rectángulo 5">
            <a:extLst>
              <a:ext uri="{FF2B5EF4-FFF2-40B4-BE49-F238E27FC236}">
                <a16:creationId xmlns:a16="http://schemas.microsoft.com/office/drawing/2014/main" id="{F9C1D670-2FCB-C64F-8154-AF5DD0E88B76}"/>
              </a:ext>
            </a:extLst>
          </xdr:cNvPr>
          <xdr:cNvSpPr/>
        </xdr:nvSpPr>
        <xdr:spPr>
          <a:xfrm>
            <a:off x="10638064" y="2796268"/>
            <a:ext cx="1277711" cy="247650"/>
          </a:xfrm>
          <a:prstGeom prst="rect">
            <a:avLst/>
          </a:prstGeom>
          <a:solidFill>
            <a:srgbClr val="FFFF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latin typeface="Verdana" panose="020B0604030504040204" pitchFamily="34" charset="0"/>
                <a:ea typeface="Verdana" panose="020B0604030504040204" pitchFamily="34" charset="0"/>
              </a:rPr>
              <a:t>De 60 a 79 %</a:t>
            </a:r>
          </a:p>
        </xdr:txBody>
      </xdr:sp>
      <xdr:sp macro="" textlink="">
        <xdr:nvSpPr>
          <xdr:cNvPr id="7" name="Rectángulo 6">
            <a:extLst>
              <a:ext uri="{FF2B5EF4-FFF2-40B4-BE49-F238E27FC236}">
                <a16:creationId xmlns:a16="http://schemas.microsoft.com/office/drawing/2014/main" id="{B043D47C-7FCD-833D-F34A-DA877EC1568C}"/>
              </a:ext>
            </a:extLst>
          </xdr:cNvPr>
          <xdr:cNvSpPr/>
        </xdr:nvSpPr>
        <xdr:spPr>
          <a:xfrm>
            <a:off x="10638064" y="3205842"/>
            <a:ext cx="1287235" cy="247651"/>
          </a:xfrm>
          <a:prstGeom prst="rect">
            <a:avLst/>
          </a:prstGeom>
          <a:solidFill>
            <a:srgbClr val="92D050"/>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Verdana" panose="020B0604030504040204" pitchFamily="34" charset="0"/>
                <a:ea typeface="Verdana" panose="020B0604030504040204" pitchFamily="34" charset="0"/>
              </a:rPr>
              <a:t>De</a:t>
            </a:r>
            <a:r>
              <a:rPr lang="es-CO" sz="1100" baseline="0">
                <a:latin typeface="Verdana" panose="020B0604030504040204" pitchFamily="34" charset="0"/>
                <a:ea typeface="Verdana" panose="020B0604030504040204" pitchFamily="34" charset="0"/>
              </a:rPr>
              <a:t> 80 a 100 %</a:t>
            </a:r>
            <a:endParaRPr lang="es-CO" sz="1100">
              <a:latin typeface="Verdana" panose="020B0604030504040204" pitchFamily="34" charset="0"/>
              <a:ea typeface="Verdana" panose="020B0604030504040204" pitchFamily="34" charset="0"/>
            </a:endParaRPr>
          </a:p>
        </xdr:txBody>
      </xdr:sp>
      <xdr:sp macro="" textlink="">
        <xdr:nvSpPr>
          <xdr:cNvPr id="8" name="Rectángulo 7">
            <a:extLst>
              <a:ext uri="{FF2B5EF4-FFF2-40B4-BE49-F238E27FC236}">
                <a16:creationId xmlns:a16="http://schemas.microsoft.com/office/drawing/2014/main" id="{2526BC29-99B0-8AF4-B7A1-99287C5E0643}"/>
              </a:ext>
            </a:extLst>
          </xdr:cNvPr>
          <xdr:cNvSpPr/>
        </xdr:nvSpPr>
        <xdr:spPr>
          <a:xfrm>
            <a:off x="11934825" y="2405742"/>
            <a:ext cx="1219200" cy="24765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latin typeface="Verdana" panose="020B0604030504040204" pitchFamily="34" charset="0"/>
                <a:ea typeface="Verdana" panose="020B0604030504040204" pitchFamily="34" charset="0"/>
              </a:rPr>
              <a:t>Zona Baja</a:t>
            </a:r>
          </a:p>
        </xdr:txBody>
      </xdr:sp>
      <xdr:sp macro="" textlink="">
        <xdr:nvSpPr>
          <xdr:cNvPr id="9" name="Rectángulo 8">
            <a:extLst>
              <a:ext uri="{FF2B5EF4-FFF2-40B4-BE49-F238E27FC236}">
                <a16:creationId xmlns:a16="http://schemas.microsoft.com/office/drawing/2014/main" id="{C99EC723-DABF-73A1-E00F-69CB18948183}"/>
              </a:ext>
            </a:extLst>
          </xdr:cNvPr>
          <xdr:cNvSpPr/>
        </xdr:nvSpPr>
        <xdr:spPr>
          <a:xfrm>
            <a:off x="11944349" y="2796268"/>
            <a:ext cx="1209676" cy="247650"/>
          </a:xfrm>
          <a:prstGeom prst="rect">
            <a:avLst/>
          </a:prstGeom>
          <a:no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latin typeface="Verdana" panose="020B0604030504040204" pitchFamily="34" charset="0"/>
                <a:ea typeface="Verdana" panose="020B0604030504040204" pitchFamily="34" charset="0"/>
              </a:rPr>
              <a:t>Zona Media</a:t>
            </a:r>
          </a:p>
        </xdr:txBody>
      </xdr:sp>
      <xdr:sp macro="" textlink="">
        <xdr:nvSpPr>
          <xdr:cNvPr id="10" name="Rectángulo 9">
            <a:extLst>
              <a:ext uri="{FF2B5EF4-FFF2-40B4-BE49-F238E27FC236}">
                <a16:creationId xmlns:a16="http://schemas.microsoft.com/office/drawing/2014/main" id="{CFD85F35-0B5F-D16F-7981-2CBBBBE4E89E}"/>
              </a:ext>
            </a:extLst>
          </xdr:cNvPr>
          <xdr:cNvSpPr/>
        </xdr:nvSpPr>
        <xdr:spPr>
          <a:xfrm>
            <a:off x="11944348" y="3205842"/>
            <a:ext cx="1219202" cy="247651"/>
          </a:xfrm>
          <a:prstGeom prst="rect">
            <a:avLst/>
          </a:prstGeom>
          <a:no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latin typeface="Verdana" panose="020B0604030504040204" pitchFamily="34" charset="0"/>
                <a:ea typeface="Verdana" panose="020B0604030504040204" pitchFamily="34" charset="0"/>
              </a:rPr>
              <a:t>Zona Alta</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igualdadgovco.sharepoint.com/sites/KOFAN/OF/2025/03.%20INFORMES_LEY_SEGUIMIENTO/09-IL-2025%20INFORME%20PROG.%20TRANSPARENCIA%20I%20C%202025/OCI-CI-FO-011%20EJECUCION_PROGRAMA_TRABAJO.xlsm" TargetMode="External"/><Relationship Id="rId1" Type="http://schemas.openxmlformats.org/officeDocument/2006/relationships/externalLinkPath" Target="/sites/KOFAN/OF/2025/03.%20INFORMES_LEY_SEGUIMIENTO/09-IL-2025%20INFORME%20PROG.%20TRANSPARENCIA%20I%20C%202025/OCI-CI-FO-011%20EJECUCION_PROGRAMA_TRABAJ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RESUMEN"/>
      <sheetName val="SEGUIMIENTO_1"/>
      <sheetName val="PAAC 2025 V1"/>
      <sheetName val="RESUMEN_PUB"/>
      <sheetName val="ACT X.X.X"/>
      <sheetName val="ACT 1.1.1"/>
      <sheetName val="ACT 1.1.2"/>
      <sheetName val="ACT 1.1.3"/>
      <sheetName val="ACT 1.2.2"/>
      <sheetName val="ACT 1.1.4"/>
      <sheetName val="ACT 1.1.5"/>
      <sheetName val="ACT 1.1.6"/>
      <sheetName val="ACT 1.2.1"/>
      <sheetName val="ACT 1.2.4"/>
      <sheetName val="ACT 1.2.3"/>
      <sheetName val="ACT 1.3.1"/>
      <sheetName val="ACT 1.4.1"/>
      <sheetName val="ACT 2.1.1"/>
      <sheetName val="ACT 2.1.2"/>
      <sheetName val="ACT 3.1.1"/>
      <sheetName val="ACT 3.1.2"/>
      <sheetName val="ACT 3.1.3"/>
      <sheetName val="ACT 3.1.4"/>
      <sheetName val="ACT 3.1.5"/>
      <sheetName val="ACT 3.1.6"/>
      <sheetName val="ACT 3.1.7"/>
      <sheetName val="ACT 3.1.8"/>
      <sheetName val="ACT 3.1.9"/>
      <sheetName val="ACT 3.1.10"/>
      <sheetName val="ACT 3.1.11"/>
      <sheetName val="ACT 3.2.1"/>
      <sheetName val="ACT 3.2.2"/>
      <sheetName val="ACT 3.2.3"/>
      <sheetName val="ACT 3.2.4"/>
      <sheetName val="ACT 3.2.5"/>
      <sheetName val="ACT 3.2.6"/>
      <sheetName val="ACT 3.2.7"/>
      <sheetName val="ACT 3.3.1"/>
      <sheetName val="ACT 3.3.2"/>
      <sheetName val="ACT 4.1.1"/>
      <sheetName val="ACT 4.1.2"/>
      <sheetName val="ACT 4.1.3"/>
    </sheetNames>
    <sheetDataSet>
      <sheetData sheetId="0"/>
      <sheetData sheetId="1">
        <row r="2">
          <cell r="C2" t="str">
            <v>Ministerio de Igualdad y Equidad
Resumen Seguimiento Programa de Transparencia y Ética Pública - Vigencia 2025
Oficina de Control Interno</v>
          </cell>
        </row>
        <row r="11">
          <cell r="D11" t="str">
            <v>0% - 59%</v>
          </cell>
          <cell r="E11" t="str">
            <v>60% - 79%</v>
          </cell>
          <cell r="F11" t="str">
            <v>80% - 100%</v>
          </cell>
          <cell r="G11" t="str">
            <v>Total Actividades</v>
          </cell>
          <cell r="H11" t="str">
            <v>Avance Promedio Cuatrimestre I</v>
          </cell>
        </row>
        <row r="12">
          <cell r="B12">
            <v>1</v>
          </cell>
          <cell r="C12" t="str">
            <v>Gestión del Riesgo</v>
          </cell>
          <cell r="D12">
            <v>7</v>
          </cell>
          <cell r="E12">
            <v>0</v>
          </cell>
          <cell r="F12">
            <v>5</v>
          </cell>
          <cell r="G12">
            <v>12</v>
          </cell>
          <cell r="H12">
            <v>0.4861111111111111</v>
          </cell>
        </row>
        <row r="13">
          <cell r="B13">
            <v>2</v>
          </cell>
          <cell r="C13" t="str">
            <v>Redes y Articulación</v>
          </cell>
          <cell r="D13">
            <v>2</v>
          </cell>
          <cell r="E13">
            <v>0</v>
          </cell>
          <cell r="F13">
            <v>0</v>
          </cell>
          <cell r="G13">
            <v>2</v>
          </cell>
          <cell r="H13">
            <v>0</v>
          </cell>
        </row>
        <row r="14">
          <cell r="B14">
            <v>3</v>
          </cell>
          <cell r="C14" t="str">
            <v>Cultura Legalidad</v>
          </cell>
          <cell r="D14">
            <v>17</v>
          </cell>
          <cell r="E14">
            <v>0</v>
          </cell>
          <cell r="F14">
            <v>3</v>
          </cell>
          <cell r="G14">
            <v>20</v>
          </cell>
          <cell r="H14">
            <v>0.20816666666666667</v>
          </cell>
        </row>
        <row r="15">
          <cell r="B15">
            <v>4</v>
          </cell>
          <cell r="C15" t="str">
            <v>Iniciativas Adicionales</v>
          </cell>
          <cell r="D15">
            <v>3</v>
          </cell>
          <cell r="E15">
            <v>0</v>
          </cell>
          <cell r="F15">
            <v>0</v>
          </cell>
          <cell r="G15">
            <v>3</v>
          </cell>
          <cell r="H15">
            <v>0.16666666666666666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B321D-9FF9-4001-98A1-875207761270}">
  <sheetPr codeName="Hoja6">
    <tabColor rgb="FFFF0000"/>
  </sheetPr>
  <dimension ref="A1:T59"/>
  <sheetViews>
    <sheetView showGridLines="0" zoomScale="120" zoomScaleNormal="120" workbookViewId="0">
      <selection activeCell="H23" sqref="H23"/>
    </sheetView>
  </sheetViews>
  <sheetFormatPr baseColWidth="10" defaultColWidth="0" defaultRowHeight="15" customHeight="1" zeroHeight="1" x14ac:dyDescent="0.25"/>
  <cols>
    <col min="1" max="1" width="6.7109375" style="20" customWidth="1"/>
    <col min="2" max="2" width="18.42578125" style="20" customWidth="1"/>
    <col min="3" max="3" width="65.42578125" style="21" customWidth="1"/>
    <col min="4" max="6" width="17.85546875" style="20" customWidth="1"/>
    <col min="7" max="7" width="16.85546875" style="20" customWidth="1"/>
    <col min="8" max="8" width="23.85546875" style="20" customWidth="1"/>
    <col min="9" max="9" width="5.85546875" style="20" customWidth="1"/>
    <col min="10" max="11" width="21.42578125" hidden="1" customWidth="1"/>
    <col min="12" max="12" width="20.85546875" hidden="1" customWidth="1"/>
    <col min="13" max="13" width="20.42578125" hidden="1" customWidth="1"/>
    <col min="14" max="14" width="16" hidden="1" customWidth="1"/>
    <col min="15" max="15" width="17.42578125" hidden="1" customWidth="1"/>
    <col min="16" max="16" width="16" hidden="1" customWidth="1"/>
    <col min="17" max="17" width="16.7109375" hidden="1" customWidth="1"/>
    <col min="18" max="18" width="19.85546875" hidden="1" customWidth="1"/>
    <col min="19" max="19" width="18.85546875" hidden="1" customWidth="1"/>
    <col min="20" max="20" width="21.140625" hidden="1" customWidth="1"/>
    <col min="21" max="16384" width="11.42578125" hidden="1"/>
  </cols>
  <sheetData>
    <row r="1" spans="2:9" ht="17.25" customHeight="1" x14ac:dyDescent="0.25"/>
    <row r="2" spans="2:9" ht="29.25" customHeight="1" x14ac:dyDescent="0.25">
      <c r="B2" s="22"/>
      <c r="C2" s="68" t="s">
        <v>199</v>
      </c>
      <c r="D2" s="68"/>
      <c r="E2" s="68"/>
      <c r="F2" s="68"/>
      <c r="G2" s="68"/>
      <c r="H2" s="69"/>
      <c r="I2" s="23"/>
    </row>
    <row r="3" spans="2:9" ht="29.25" customHeight="1" x14ac:dyDescent="0.25">
      <c r="B3" s="24"/>
      <c r="C3" s="70"/>
      <c r="D3" s="70"/>
      <c r="E3" s="70"/>
      <c r="F3" s="70"/>
      <c r="G3" s="70"/>
      <c r="H3" s="71"/>
      <c r="I3" s="23"/>
    </row>
    <row r="4" spans="2:9" ht="29.25" customHeight="1" x14ac:dyDescent="0.25">
      <c r="B4" s="25"/>
      <c r="C4" s="72"/>
      <c r="D4" s="72"/>
      <c r="E4" s="72"/>
      <c r="F4" s="72"/>
      <c r="G4" s="72"/>
      <c r="H4" s="73"/>
      <c r="I4" s="23"/>
    </row>
    <row r="5" spans="2:9" ht="6.75" customHeight="1" x14ac:dyDescent="0.25">
      <c r="C5" s="20"/>
    </row>
    <row r="6" spans="2:9" ht="18.75" customHeight="1" x14ac:dyDescent="0.25">
      <c r="B6" s="74" t="s">
        <v>200</v>
      </c>
      <c r="C6" s="75"/>
      <c r="D6" s="76" t="s">
        <v>1</v>
      </c>
      <c r="E6" s="77"/>
      <c r="F6" s="77"/>
      <c r="G6" s="77"/>
      <c r="H6" s="78"/>
      <c r="I6" s="23"/>
    </row>
    <row r="8" spans="2:9" hidden="1" x14ac:dyDescent="0.25">
      <c r="B8" s="26" t="s">
        <v>201</v>
      </c>
      <c r="C8" s="27"/>
      <c r="D8" s="28"/>
      <c r="E8" s="28"/>
      <c r="F8" s="28"/>
      <c r="G8" s="28"/>
      <c r="I8" s="28"/>
    </row>
    <row r="10" spans="2:9" x14ac:dyDescent="0.25">
      <c r="B10" s="79" t="s">
        <v>3</v>
      </c>
      <c r="C10" s="81" t="s">
        <v>202</v>
      </c>
      <c r="D10" s="65" t="s">
        <v>203</v>
      </c>
      <c r="E10" s="67"/>
      <c r="F10" s="82"/>
      <c r="I10"/>
    </row>
    <row r="11" spans="2:9" ht="25.5" customHeight="1" x14ac:dyDescent="0.25">
      <c r="B11" s="80"/>
      <c r="C11" s="66"/>
      <c r="D11" s="108" t="s">
        <v>204</v>
      </c>
      <c r="E11" s="30" t="s">
        <v>205</v>
      </c>
      <c r="F11" s="31" t="s">
        <v>206</v>
      </c>
      <c r="G11" s="29" t="s">
        <v>207</v>
      </c>
      <c r="H11" s="32" t="s">
        <v>208</v>
      </c>
      <c r="I11"/>
    </row>
    <row r="12" spans="2:9" x14ac:dyDescent="0.25">
      <c r="B12" s="33">
        <v>1</v>
      </c>
      <c r="C12" s="34" t="s">
        <v>14</v>
      </c>
      <c r="D12" s="35">
        <v>7</v>
      </c>
      <c r="E12" s="35">
        <v>0</v>
      </c>
      <c r="F12" s="35">
        <v>5</v>
      </c>
      <c r="G12" s="36">
        <v>12</v>
      </c>
      <c r="H12" s="37">
        <v>0.4861111111111111</v>
      </c>
      <c r="I12"/>
    </row>
    <row r="13" spans="2:9" x14ac:dyDescent="0.25">
      <c r="B13" s="33">
        <v>2</v>
      </c>
      <c r="C13" s="38" t="s">
        <v>77</v>
      </c>
      <c r="D13" s="35">
        <v>2</v>
      </c>
      <c r="E13" s="35">
        <v>0</v>
      </c>
      <c r="F13" s="35">
        <v>0</v>
      </c>
      <c r="G13" s="36">
        <v>2</v>
      </c>
      <c r="H13" s="37">
        <v>0</v>
      </c>
      <c r="I13"/>
    </row>
    <row r="14" spans="2:9" x14ac:dyDescent="0.25">
      <c r="B14" s="33">
        <v>3</v>
      </c>
      <c r="C14" s="39" t="s">
        <v>89</v>
      </c>
      <c r="D14" s="35">
        <v>17</v>
      </c>
      <c r="E14" s="35">
        <v>0</v>
      </c>
      <c r="F14" s="35">
        <v>3</v>
      </c>
      <c r="G14" s="36">
        <v>20</v>
      </c>
      <c r="H14" s="37">
        <v>0.20816666666666667</v>
      </c>
      <c r="I14"/>
    </row>
    <row r="15" spans="2:9" x14ac:dyDescent="0.25">
      <c r="B15" s="33">
        <v>4</v>
      </c>
      <c r="C15" s="40" t="s">
        <v>185</v>
      </c>
      <c r="D15" s="35">
        <v>3</v>
      </c>
      <c r="E15" s="35">
        <v>0</v>
      </c>
      <c r="F15" s="35">
        <v>0</v>
      </c>
      <c r="G15" s="36">
        <v>3</v>
      </c>
      <c r="H15" s="37">
        <v>0.16666666666666666</v>
      </c>
      <c r="I15"/>
    </row>
    <row r="16" spans="2:9" ht="17.25" customHeight="1" x14ac:dyDescent="0.25">
      <c r="B16" s="58" t="s">
        <v>209</v>
      </c>
      <c r="C16" s="59"/>
      <c r="D16" s="41">
        <v>29</v>
      </c>
      <c r="E16" s="41">
        <v>0</v>
      </c>
      <c r="F16" s="41">
        <v>8</v>
      </c>
      <c r="G16" s="42">
        <v>37</v>
      </c>
      <c r="H16" s="43">
        <v>0.2152361111111111</v>
      </c>
      <c r="I16"/>
    </row>
    <row r="17" spans="2:9" ht="17.25" customHeight="1" x14ac:dyDescent="0.25">
      <c r="B17" s="60" t="s">
        <v>210</v>
      </c>
      <c r="C17" s="61"/>
      <c r="D17" s="44">
        <v>0.78378378378378377</v>
      </c>
      <c r="E17" s="44">
        <v>0</v>
      </c>
      <c r="F17" s="44">
        <v>0.21621621621621623</v>
      </c>
      <c r="G17" s="45">
        <v>1</v>
      </c>
      <c r="I17"/>
    </row>
    <row r="18" spans="2:9" ht="12.75" customHeight="1" x14ac:dyDescent="0.25">
      <c r="I18"/>
    </row>
    <row r="19" spans="2:9" ht="22.5" customHeight="1" x14ac:dyDescent="0.25">
      <c r="B19" s="62" t="s">
        <v>211</v>
      </c>
      <c r="C19" s="62"/>
      <c r="D19" s="62"/>
      <c r="E19" s="62"/>
      <c r="F19" s="62"/>
      <c r="G19" s="62"/>
      <c r="H19" s="62"/>
      <c r="I19" s="28"/>
    </row>
    <row r="20" spans="2:9" ht="13.5" customHeight="1" x14ac:dyDescent="0.25">
      <c r="B20" s="46"/>
      <c r="C20" s="27"/>
      <c r="D20" s="28"/>
      <c r="E20" s="28"/>
      <c r="F20" s="28"/>
      <c r="G20" s="28"/>
      <c r="I20" s="28"/>
    </row>
    <row r="21" spans="2:9" ht="15" customHeight="1" x14ac:dyDescent="0.25">
      <c r="B21" s="63" t="s">
        <v>3</v>
      </c>
      <c r="C21" s="65" t="s">
        <v>202</v>
      </c>
      <c r="D21" s="67" t="s">
        <v>212</v>
      </c>
      <c r="E21" s="67"/>
      <c r="F21" s="67"/>
      <c r="G21" s="47"/>
      <c r="H21"/>
      <c r="I21"/>
    </row>
    <row r="22" spans="2:9" ht="30" customHeight="1" x14ac:dyDescent="0.25">
      <c r="B22" s="64"/>
      <c r="C22" s="66" t="s">
        <v>213</v>
      </c>
      <c r="D22" s="108" t="s">
        <v>204</v>
      </c>
      <c r="E22" s="30" t="s">
        <v>205</v>
      </c>
      <c r="F22" s="31" t="s">
        <v>206</v>
      </c>
      <c r="G22" s="32" t="s">
        <v>207</v>
      </c>
      <c r="H22"/>
      <c r="I22"/>
    </row>
    <row r="23" spans="2:9" x14ac:dyDescent="0.25">
      <c r="B23" s="53">
        <v>1</v>
      </c>
      <c r="C23" s="48" t="s">
        <v>14</v>
      </c>
      <c r="D23" s="36">
        <v>7</v>
      </c>
      <c r="E23" s="36">
        <v>0</v>
      </c>
      <c r="F23" s="36">
        <v>5</v>
      </c>
      <c r="G23" s="36">
        <v>12</v>
      </c>
      <c r="H23"/>
      <c r="I23"/>
    </row>
    <row r="24" spans="2:9" x14ac:dyDescent="0.25">
      <c r="B24" s="53"/>
      <c r="C24" s="49" t="s">
        <v>15</v>
      </c>
      <c r="D24" s="50">
        <v>2</v>
      </c>
      <c r="E24" s="50">
        <v>0</v>
      </c>
      <c r="F24" s="50">
        <v>4</v>
      </c>
      <c r="G24" s="36">
        <v>6</v>
      </c>
      <c r="H24"/>
      <c r="I24"/>
    </row>
    <row r="25" spans="2:9" x14ac:dyDescent="0.25">
      <c r="B25" s="53"/>
      <c r="C25" s="49" t="s">
        <v>45</v>
      </c>
      <c r="D25" s="50">
        <v>3</v>
      </c>
      <c r="E25" s="50">
        <v>0</v>
      </c>
      <c r="F25" s="50">
        <v>1</v>
      </c>
      <c r="G25" s="36">
        <v>4</v>
      </c>
      <c r="H25"/>
      <c r="I25"/>
    </row>
    <row r="26" spans="2:9" x14ac:dyDescent="0.25">
      <c r="B26" s="53"/>
      <c r="C26" s="49" t="s">
        <v>66</v>
      </c>
      <c r="D26" s="50">
        <v>1</v>
      </c>
      <c r="E26" s="50">
        <v>0</v>
      </c>
      <c r="F26" s="50">
        <v>0</v>
      </c>
      <c r="G26" s="36">
        <v>1</v>
      </c>
      <c r="H26"/>
      <c r="I26"/>
    </row>
    <row r="27" spans="2:9" x14ac:dyDescent="0.25">
      <c r="B27" s="53"/>
      <c r="C27" s="49" t="s">
        <v>70</v>
      </c>
      <c r="D27" s="50">
        <v>1</v>
      </c>
      <c r="E27" s="50">
        <v>0</v>
      </c>
      <c r="F27" s="50">
        <v>0</v>
      </c>
      <c r="G27" s="36">
        <v>1</v>
      </c>
      <c r="H27"/>
      <c r="I27"/>
    </row>
    <row r="28" spans="2:9" x14ac:dyDescent="0.25">
      <c r="B28" s="54">
        <v>2</v>
      </c>
      <c r="C28" s="51" t="s">
        <v>77</v>
      </c>
      <c r="D28" s="36">
        <v>2</v>
      </c>
      <c r="E28" s="36">
        <v>0</v>
      </c>
      <c r="F28" s="36">
        <v>0</v>
      </c>
      <c r="G28" s="36">
        <v>2</v>
      </c>
      <c r="H28"/>
      <c r="I28"/>
    </row>
    <row r="29" spans="2:9" x14ac:dyDescent="0.25">
      <c r="B29" s="55"/>
      <c r="C29" s="49" t="s">
        <v>78</v>
      </c>
      <c r="D29" s="50">
        <v>2</v>
      </c>
      <c r="E29" s="50">
        <v>0</v>
      </c>
      <c r="F29" s="50">
        <v>0</v>
      </c>
      <c r="G29" s="36">
        <v>2</v>
      </c>
      <c r="H29"/>
      <c r="I29"/>
    </row>
    <row r="30" spans="2:9" x14ac:dyDescent="0.25">
      <c r="B30" s="53">
        <v>3</v>
      </c>
      <c r="C30" s="51" t="s">
        <v>89</v>
      </c>
      <c r="D30" s="36">
        <v>17</v>
      </c>
      <c r="E30" s="36">
        <v>0</v>
      </c>
      <c r="F30" s="36">
        <v>3</v>
      </c>
      <c r="G30" s="36">
        <v>20</v>
      </c>
      <c r="H30"/>
      <c r="I30"/>
    </row>
    <row r="31" spans="2:9" x14ac:dyDescent="0.25">
      <c r="B31" s="53"/>
      <c r="C31" s="49" t="s">
        <v>90</v>
      </c>
      <c r="D31" s="50">
        <v>10</v>
      </c>
      <c r="E31" s="50">
        <v>0</v>
      </c>
      <c r="F31" s="50">
        <v>1</v>
      </c>
      <c r="G31" s="36">
        <v>11</v>
      </c>
      <c r="H31"/>
      <c r="I31"/>
    </row>
    <row r="32" spans="2:9" x14ac:dyDescent="0.25">
      <c r="B32" s="53"/>
      <c r="C32" s="49" t="s">
        <v>145</v>
      </c>
      <c r="D32" s="50">
        <v>6</v>
      </c>
      <c r="E32" s="50">
        <v>0</v>
      </c>
      <c r="F32" s="50">
        <v>1</v>
      </c>
      <c r="G32" s="36">
        <v>7</v>
      </c>
      <c r="H32"/>
      <c r="I32"/>
    </row>
    <row r="33" spans="2:9" x14ac:dyDescent="0.25">
      <c r="B33" s="53"/>
      <c r="C33" s="49" t="s">
        <v>176</v>
      </c>
      <c r="D33" s="50">
        <v>1</v>
      </c>
      <c r="E33" s="50">
        <v>0</v>
      </c>
      <c r="F33" s="50">
        <v>1</v>
      </c>
      <c r="G33" s="36">
        <v>2</v>
      </c>
      <c r="H33"/>
      <c r="I33"/>
    </row>
    <row r="34" spans="2:9" x14ac:dyDescent="0.25">
      <c r="B34" s="53">
        <v>4</v>
      </c>
      <c r="C34" s="51" t="s">
        <v>185</v>
      </c>
      <c r="D34" s="36">
        <v>3</v>
      </c>
      <c r="E34" s="36">
        <v>0</v>
      </c>
      <c r="F34" s="36">
        <v>0</v>
      </c>
      <c r="G34" s="36">
        <v>3</v>
      </c>
      <c r="H34"/>
      <c r="I34"/>
    </row>
    <row r="35" spans="2:9" x14ac:dyDescent="0.25">
      <c r="B35" s="53"/>
      <c r="C35" s="49" t="s">
        <v>186</v>
      </c>
      <c r="D35" s="50">
        <v>3</v>
      </c>
      <c r="E35" s="50">
        <v>0</v>
      </c>
      <c r="F35" s="50">
        <v>0</v>
      </c>
      <c r="G35" s="36">
        <v>3</v>
      </c>
      <c r="H35"/>
      <c r="I35"/>
    </row>
    <row r="36" spans="2:9" x14ac:dyDescent="0.25">
      <c r="B36" s="56" t="s">
        <v>209</v>
      </c>
      <c r="C36" s="57"/>
      <c r="D36" s="52">
        <v>29</v>
      </c>
      <c r="E36" s="52">
        <v>0</v>
      </c>
      <c r="F36" s="52">
        <v>8</v>
      </c>
      <c r="G36" s="52">
        <v>37</v>
      </c>
      <c r="H36"/>
      <c r="I36"/>
    </row>
    <row r="37" spans="2:9" x14ac:dyDescent="0.25"/>
    <row r="38" spans="2:9" hidden="1" x14ac:dyDescent="0.25"/>
    <row r="39" spans="2:9" hidden="1" x14ac:dyDescent="0.25"/>
    <row r="40" spans="2:9" hidden="1" x14ac:dyDescent="0.25"/>
    <row r="41" spans="2:9" hidden="1" x14ac:dyDescent="0.25"/>
    <row r="42" spans="2:9" hidden="1" x14ac:dyDescent="0.25"/>
    <row r="43" spans="2:9" hidden="1" x14ac:dyDescent="0.25"/>
    <row r="44" spans="2:9" hidden="1" x14ac:dyDescent="0.25"/>
    <row r="45" spans="2:9" hidden="1" x14ac:dyDescent="0.25"/>
    <row r="46" spans="2:9" hidden="1" x14ac:dyDescent="0.25"/>
    <row r="47" spans="2:9" hidden="1" x14ac:dyDescent="0.25"/>
    <row r="48" spans="2:9"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sheetData>
  <mergeCells count="17">
    <mergeCell ref="C2:H4"/>
    <mergeCell ref="B6:C6"/>
    <mergeCell ref="D6:H6"/>
    <mergeCell ref="B10:B11"/>
    <mergeCell ref="C10:C11"/>
    <mergeCell ref="D10:F10"/>
    <mergeCell ref="B16:C16"/>
    <mergeCell ref="B17:C17"/>
    <mergeCell ref="B19:H19"/>
    <mergeCell ref="B21:B22"/>
    <mergeCell ref="C21:C22"/>
    <mergeCell ref="D21:F21"/>
    <mergeCell ref="B23:B27"/>
    <mergeCell ref="B28:B29"/>
    <mergeCell ref="B30:B33"/>
    <mergeCell ref="B34:B35"/>
    <mergeCell ref="B36:C36"/>
  </mergeCells>
  <conditionalFormatting sqref="H12:H16">
    <cfRule type="cellIs" dxfId="2" priority="1" operator="between">
      <formula>0.8</formula>
      <formula>500</formula>
    </cfRule>
    <cfRule type="cellIs" dxfId="1" priority="2" operator="between">
      <formula>0.6</formula>
      <formula>0.79</formula>
    </cfRule>
    <cfRule type="cellIs" dxfId="0" priority="3" operator="between">
      <formula>0</formula>
      <formula>0.59</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A58E5-1F7E-4B46-899B-36FE52AC6F79}">
  <sheetPr codeName="Hoja3"/>
  <dimension ref="A1:Q70"/>
  <sheetViews>
    <sheetView showGridLines="0" tabSelected="1" topLeftCell="A6" zoomScaleNormal="100" workbookViewId="0">
      <selection activeCell="A55" sqref="A55:XFD70"/>
    </sheetView>
  </sheetViews>
  <sheetFormatPr baseColWidth="10" defaultColWidth="0" defaultRowHeight="14.25" customHeight="1" zeroHeight="1" x14ac:dyDescent="0.2"/>
  <cols>
    <col min="1" max="1" width="1.85546875" style="1" customWidth="1"/>
    <col min="2" max="2" width="24.85546875" style="1" customWidth="1"/>
    <col min="3" max="3" width="15.7109375" style="1" customWidth="1"/>
    <col min="4" max="4" width="12.140625" style="1" customWidth="1"/>
    <col min="5" max="5" width="39" style="1" customWidth="1"/>
    <col min="6" max="6" width="46" style="1" customWidth="1"/>
    <col min="7" max="7" width="30" style="1" customWidth="1"/>
    <col min="8" max="8" width="28" style="1" customWidth="1"/>
    <col min="9" max="9" width="15.85546875" style="1" customWidth="1"/>
    <col min="10" max="10" width="17.5703125" style="1" customWidth="1"/>
    <col min="11" max="11" width="20.42578125" style="1" customWidth="1"/>
    <col min="12" max="12" width="76.42578125" style="1" customWidth="1"/>
    <col min="13" max="13" width="15.7109375" style="1" customWidth="1"/>
    <col min="14" max="16384" width="11.42578125" style="1" hidden="1"/>
  </cols>
  <sheetData>
    <row r="1" spans="1:17" x14ac:dyDescent="0.2"/>
    <row r="2" spans="1:17" s="3" customFormat="1" ht="10.5" customHeight="1" x14ac:dyDescent="0.2">
      <c r="A2" s="1"/>
      <c r="B2" s="89"/>
      <c r="C2" s="92" t="str">
        <f>+[1]RESUMEN!C2</f>
        <v>Ministerio de Igualdad y Equidad
Resumen Seguimiento Programa de Transparencia y Ética Pública - Vigencia 2025
Oficina de Control Interno</v>
      </c>
      <c r="D2" s="93"/>
      <c r="E2" s="93"/>
      <c r="F2" s="93"/>
      <c r="G2" s="93"/>
      <c r="H2" s="93"/>
      <c r="I2" s="93"/>
      <c r="J2" s="93"/>
      <c r="K2" s="93"/>
      <c r="L2" s="94"/>
      <c r="M2" s="2"/>
      <c r="N2" s="2"/>
      <c r="O2" s="2"/>
      <c r="P2" s="2"/>
      <c r="Q2" s="2"/>
    </row>
    <row r="3" spans="1:17" s="3" customFormat="1" ht="10.5" customHeight="1" x14ac:dyDescent="0.2">
      <c r="A3" s="1"/>
      <c r="B3" s="90"/>
      <c r="C3" s="95"/>
      <c r="D3" s="96"/>
      <c r="E3" s="96"/>
      <c r="F3" s="96"/>
      <c r="G3" s="96"/>
      <c r="H3" s="96"/>
      <c r="I3" s="96"/>
      <c r="J3" s="96"/>
      <c r="K3" s="96"/>
      <c r="L3" s="97"/>
      <c r="M3" s="2"/>
      <c r="N3" s="2"/>
      <c r="O3" s="2"/>
      <c r="P3" s="2"/>
      <c r="Q3" s="2"/>
    </row>
    <row r="4" spans="1:17" s="3" customFormat="1" ht="10.5" customHeight="1" x14ac:dyDescent="0.2">
      <c r="A4" s="1"/>
      <c r="B4" s="90"/>
      <c r="C4" s="95"/>
      <c r="D4" s="96"/>
      <c r="E4" s="96"/>
      <c r="F4" s="96"/>
      <c r="G4" s="96"/>
      <c r="H4" s="96"/>
      <c r="I4" s="96"/>
      <c r="J4" s="96"/>
      <c r="K4" s="96"/>
      <c r="L4" s="97"/>
      <c r="M4" s="2"/>
      <c r="N4" s="2"/>
      <c r="O4" s="2"/>
      <c r="P4" s="2"/>
      <c r="Q4" s="2"/>
    </row>
    <row r="5" spans="1:17" s="3" customFormat="1" ht="10.5" customHeight="1" x14ac:dyDescent="0.2">
      <c r="A5" s="1"/>
      <c r="B5" s="90"/>
      <c r="C5" s="95"/>
      <c r="D5" s="96"/>
      <c r="E5" s="96"/>
      <c r="F5" s="96"/>
      <c r="G5" s="96"/>
      <c r="H5" s="96"/>
      <c r="I5" s="96"/>
      <c r="J5" s="96"/>
      <c r="K5" s="96"/>
      <c r="L5" s="97"/>
      <c r="M5" s="2"/>
      <c r="N5" s="2"/>
      <c r="O5" s="2"/>
      <c r="P5" s="2"/>
      <c r="Q5" s="2"/>
    </row>
    <row r="6" spans="1:17" s="3" customFormat="1" ht="10.5" customHeight="1" x14ac:dyDescent="0.2">
      <c r="A6" s="1"/>
      <c r="B6" s="90"/>
      <c r="C6" s="95"/>
      <c r="D6" s="96"/>
      <c r="E6" s="96"/>
      <c r="F6" s="96"/>
      <c r="G6" s="96"/>
      <c r="H6" s="96"/>
      <c r="I6" s="96"/>
      <c r="J6" s="96"/>
      <c r="K6" s="96"/>
      <c r="L6" s="97"/>
      <c r="M6" s="2"/>
      <c r="N6" s="2"/>
      <c r="O6" s="2"/>
      <c r="P6" s="2"/>
      <c r="Q6" s="2"/>
    </row>
    <row r="7" spans="1:17" s="3" customFormat="1" ht="10.5" customHeight="1" x14ac:dyDescent="0.2">
      <c r="A7" s="1"/>
      <c r="B7" s="90"/>
      <c r="C7" s="95"/>
      <c r="D7" s="96"/>
      <c r="E7" s="96"/>
      <c r="F7" s="96"/>
      <c r="G7" s="96"/>
      <c r="H7" s="96"/>
      <c r="I7" s="96"/>
      <c r="J7" s="96"/>
      <c r="K7" s="96"/>
      <c r="L7" s="97"/>
      <c r="M7" s="2"/>
      <c r="N7" s="2"/>
      <c r="O7" s="2"/>
      <c r="P7" s="2"/>
      <c r="Q7" s="2"/>
    </row>
    <row r="8" spans="1:17" s="3" customFormat="1" ht="10.5" customHeight="1" x14ac:dyDescent="0.2">
      <c r="A8" s="1"/>
      <c r="B8" s="90"/>
      <c r="C8" s="95"/>
      <c r="D8" s="96"/>
      <c r="E8" s="96"/>
      <c r="F8" s="96"/>
      <c r="G8" s="96"/>
      <c r="H8" s="96"/>
      <c r="I8" s="96"/>
      <c r="J8" s="96"/>
      <c r="K8" s="96"/>
      <c r="L8" s="97"/>
      <c r="M8" s="2"/>
      <c r="N8" s="2"/>
      <c r="O8" s="2"/>
      <c r="P8" s="2"/>
      <c r="Q8" s="2"/>
    </row>
    <row r="9" spans="1:17" s="3" customFormat="1" ht="10.5" customHeight="1" x14ac:dyDescent="0.2">
      <c r="A9" s="1"/>
      <c r="B9" s="91"/>
      <c r="C9" s="98"/>
      <c r="D9" s="99"/>
      <c r="E9" s="99"/>
      <c r="F9" s="99"/>
      <c r="G9" s="99"/>
      <c r="H9" s="99"/>
      <c r="I9" s="99"/>
      <c r="J9" s="99"/>
      <c r="K9" s="99"/>
      <c r="L9" s="100"/>
      <c r="M9" s="2"/>
      <c r="N9" s="2"/>
      <c r="O9" s="2"/>
      <c r="P9" s="2"/>
      <c r="Q9" s="2"/>
    </row>
    <row r="10" spans="1:17" s="3" customFormat="1" x14ac:dyDescent="0.2">
      <c r="A10" s="1"/>
      <c r="B10" s="86"/>
      <c r="C10" s="88"/>
      <c r="D10" s="88"/>
      <c r="E10" s="84"/>
      <c r="F10" s="84"/>
      <c r="G10" s="84"/>
      <c r="H10" s="84"/>
      <c r="I10" s="2"/>
      <c r="J10" s="2"/>
      <c r="K10" s="2"/>
      <c r="L10" s="2"/>
      <c r="M10" s="2"/>
      <c r="N10" s="2"/>
      <c r="O10" s="2"/>
      <c r="P10" s="2"/>
      <c r="Q10" s="2"/>
    </row>
    <row r="11" spans="1:17" s="3" customFormat="1" ht="21" customHeight="1" x14ac:dyDescent="0.2">
      <c r="A11" s="1"/>
      <c r="B11" s="101" t="s">
        <v>0</v>
      </c>
      <c r="C11" s="102"/>
      <c r="D11" s="102"/>
      <c r="E11" s="103" t="s">
        <v>1</v>
      </c>
      <c r="F11" s="104"/>
      <c r="G11" s="104"/>
      <c r="H11" s="104"/>
      <c r="I11" s="104"/>
      <c r="J11" s="104"/>
      <c r="K11" s="104"/>
      <c r="L11" s="105"/>
      <c r="M11" s="2"/>
      <c r="N11" s="2"/>
      <c r="O11" s="2"/>
      <c r="P11" s="2"/>
      <c r="Q11" s="2"/>
    </row>
    <row r="12" spans="1:17" s="3" customFormat="1" ht="24" customHeight="1" x14ac:dyDescent="0.2">
      <c r="A12" s="1"/>
      <c r="B12" s="106" t="s">
        <v>2</v>
      </c>
      <c r="C12" s="107"/>
      <c r="D12" s="107"/>
      <c r="E12" s="103">
        <v>0.2</v>
      </c>
      <c r="F12" s="104"/>
      <c r="G12" s="104"/>
      <c r="H12" s="104"/>
      <c r="I12" s="104"/>
      <c r="J12" s="104"/>
      <c r="K12" s="104"/>
      <c r="L12" s="105"/>
      <c r="M12" s="2"/>
      <c r="N12" s="2"/>
      <c r="O12" s="2"/>
      <c r="P12" s="2"/>
      <c r="Q12" s="2"/>
    </row>
    <row r="13" spans="1:17" s="3" customFormat="1" ht="3.75" customHeight="1" x14ac:dyDescent="0.2">
      <c r="A13" s="1"/>
      <c r="B13" s="83"/>
      <c r="C13" s="83"/>
      <c r="D13" s="83"/>
      <c r="E13" s="84"/>
      <c r="F13" s="84"/>
      <c r="G13" s="84"/>
      <c r="H13" s="84"/>
      <c r="I13" s="2"/>
      <c r="J13" s="2"/>
      <c r="K13" s="2"/>
      <c r="L13" s="2"/>
      <c r="M13" s="2"/>
      <c r="N13" s="2"/>
      <c r="O13" s="2"/>
      <c r="P13" s="2"/>
      <c r="Q13" s="2"/>
    </row>
    <row r="14" spans="1:17" s="3" customFormat="1" ht="367.5" customHeight="1" x14ac:dyDescent="0.2">
      <c r="A14" s="1"/>
      <c r="B14" s="85"/>
      <c r="C14" s="86"/>
      <c r="D14" s="86"/>
      <c r="E14" s="86"/>
      <c r="F14" s="86"/>
      <c r="G14" s="86"/>
      <c r="H14" s="86"/>
      <c r="I14" s="86"/>
      <c r="J14" s="86"/>
      <c r="K14" s="86"/>
      <c r="L14" s="87"/>
      <c r="M14" s="2"/>
      <c r="N14" s="2"/>
      <c r="O14" s="2"/>
      <c r="P14" s="2"/>
      <c r="Q14" s="2"/>
    </row>
    <row r="15" spans="1:17" s="3" customFormat="1" ht="3.75" customHeight="1" x14ac:dyDescent="0.25">
      <c r="A15" s="1"/>
      <c r="B15" s="88"/>
      <c r="C15" s="88"/>
      <c r="D15" s="88"/>
      <c r="E15" s="88"/>
      <c r="F15" s="88"/>
      <c r="G15" s="88"/>
      <c r="H15" s="88"/>
      <c r="I15" s="2"/>
      <c r="J15" s="2"/>
      <c r="K15" s="2"/>
      <c r="L15" s="2"/>
      <c r="M15"/>
      <c r="N15" s="2"/>
      <c r="O15" s="2"/>
      <c r="P15" s="2"/>
      <c r="Q15" s="2"/>
    </row>
    <row r="16" spans="1:17" s="4" customFormat="1" ht="25.5" x14ac:dyDescent="0.25">
      <c r="B16" s="5" t="s">
        <v>3</v>
      </c>
      <c r="C16" s="6" t="s">
        <v>4</v>
      </c>
      <c r="D16" s="6" t="s">
        <v>5</v>
      </c>
      <c r="E16" s="6" t="s">
        <v>6</v>
      </c>
      <c r="F16" s="6" t="s">
        <v>7</v>
      </c>
      <c r="G16" s="6" t="s">
        <v>8</v>
      </c>
      <c r="H16" s="7" t="s">
        <v>9</v>
      </c>
      <c r="I16" s="8" t="s">
        <v>10</v>
      </c>
      <c r="J16" s="6" t="s">
        <v>11</v>
      </c>
      <c r="K16" s="8" t="s">
        <v>12</v>
      </c>
      <c r="L16" s="8" t="s">
        <v>13</v>
      </c>
      <c r="M16"/>
    </row>
    <row r="17" spans="2:12" customFormat="1" ht="76.5" x14ac:dyDescent="0.25">
      <c r="B17" s="9" t="s">
        <v>14</v>
      </c>
      <c r="C17" s="10" t="s">
        <v>15</v>
      </c>
      <c r="D17" s="11" t="s">
        <v>16</v>
      </c>
      <c r="E17" s="12" t="s">
        <v>17</v>
      </c>
      <c r="F17" s="13" t="s">
        <v>18</v>
      </c>
      <c r="G17" s="13" t="s">
        <v>19</v>
      </c>
      <c r="H17" s="13" t="s">
        <v>20</v>
      </c>
      <c r="I17" s="14">
        <v>1</v>
      </c>
      <c r="J17" s="15">
        <f>+I17/I17</f>
        <v>1</v>
      </c>
      <c r="K17" s="16">
        <v>1</v>
      </c>
      <c r="L17" s="17" t="s">
        <v>21</v>
      </c>
    </row>
    <row r="18" spans="2:12" customFormat="1" ht="76.5" x14ac:dyDescent="0.25">
      <c r="B18" s="9" t="s">
        <v>14</v>
      </c>
      <c r="C18" s="10" t="s">
        <v>15</v>
      </c>
      <c r="D18" s="11" t="s">
        <v>22</v>
      </c>
      <c r="E18" s="12" t="s">
        <v>23</v>
      </c>
      <c r="F18" s="13" t="s">
        <v>24</v>
      </c>
      <c r="G18" s="13" t="s">
        <v>19</v>
      </c>
      <c r="H18" s="13" t="s">
        <v>20</v>
      </c>
      <c r="I18" s="14">
        <v>1</v>
      </c>
      <c r="J18" s="15">
        <f>+I18/I18</f>
        <v>1</v>
      </c>
      <c r="K18" s="16">
        <v>1</v>
      </c>
      <c r="L18" s="17" t="s">
        <v>25</v>
      </c>
    </row>
    <row r="19" spans="2:12" customFormat="1" ht="89.25" x14ac:dyDescent="0.25">
      <c r="B19" s="9" t="s">
        <v>14</v>
      </c>
      <c r="C19" s="10" t="s">
        <v>15</v>
      </c>
      <c r="D19" s="11" t="s">
        <v>26</v>
      </c>
      <c r="E19" s="12" t="s">
        <v>27</v>
      </c>
      <c r="F19" s="13" t="s">
        <v>28</v>
      </c>
      <c r="G19" s="13" t="s">
        <v>19</v>
      </c>
      <c r="H19" s="13" t="s">
        <v>20</v>
      </c>
      <c r="I19" s="14">
        <v>3</v>
      </c>
      <c r="J19" s="15">
        <v>0</v>
      </c>
      <c r="K19" s="16">
        <v>0</v>
      </c>
      <c r="L19" s="17" t="s">
        <v>29</v>
      </c>
    </row>
    <row r="20" spans="2:12" customFormat="1" ht="51" x14ac:dyDescent="0.25">
      <c r="B20" s="9" t="s">
        <v>14</v>
      </c>
      <c r="C20" s="10" t="s">
        <v>15</v>
      </c>
      <c r="D20" s="11" t="s">
        <v>30</v>
      </c>
      <c r="E20" s="12" t="s">
        <v>31</v>
      </c>
      <c r="F20" s="13" t="s">
        <v>32</v>
      </c>
      <c r="G20" s="13" t="s">
        <v>19</v>
      </c>
      <c r="H20" s="13" t="s">
        <v>20</v>
      </c>
      <c r="I20" s="14">
        <v>1</v>
      </c>
      <c r="J20" s="15">
        <f>1/I20</f>
        <v>1</v>
      </c>
      <c r="K20" s="16">
        <v>1</v>
      </c>
      <c r="L20" s="17" t="s">
        <v>33</v>
      </c>
    </row>
    <row r="21" spans="2:12" customFormat="1" ht="127.5" x14ac:dyDescent="0.25">
      <c r="B21" s="9" t="s">
        <v>14</v>
      </c>
      <c r="C21" s="10" t="s">
        <v>15</v>
      </c>
      <c r="D21" s="11" t="s">
        <v>34</v>
      </c>
      <c r="E21" s="12" t="s">
        <v>35</v>
      </c>
      <c r="F21" s="13" t="s">
        <v>36</v>
      </c>
      <c r="G21" s="13" t="s">
        <v>19</v>
      </c>
      <c r="H21" s="13" t="s">
        <v>20</v>
      </c>
      <c r="I21" s="14">
        <v>1</v>
      </c>
      <c r="J21" s="18" t="s">
        <v>37</v>
      </c>
      <c r="K21" s="15">
        <v>1</v>
      </c>
      <c r="L21" s="17" t="s">
        <v>38</v>
      </c>
    </row>
    <row r="22" spans="2:12" customFormat="1" ht="51" x14ac:dyDescent="0.25">
      <c r="B22" s="9" t="s">
        <v>14</v>
      </c>
      <c r="C22" s="10" t="s">
        <v>15</v>
      </c>
      <c r="D22" s="11" t="s">
        <v>39</v>
      </c>
      <c r="E22" s="12" t="s">
        <v>40</v>
      </c>
      <c r="F22" s="13" t="s">
        <v>41</v>
      </c>
      <c r="G22" s="13" t="s">
        <v>42</v>
      </c>
      <c r="H22" s="13" t="s">
        <v>43</v>
      </c>
      <c r="I22" s="14">
        <v>3</v>
      </c>
      <c r="J22" s="15">
        <v>0.33333333333333331</v>
      </c>
      <c r="K22" s="16">
        <v>0.33333333333333331</v>
      </c>
      <c r="L22" s="17" t="s">
        <v>44</v>
      </c>
    </row>
    <row r="23" spans="2:12" customFormat="1" ht="63.75" x14ac:dyDescent="0.25">
      <c r="B23" s="9" t="s">
        <v>14</v>
      </c>
      <c r="C23" s="10" t="s">
        <v>45</v>
      </c>
      <c r="D23" s="11" t="s">
        <v>46</v>
      </c>
      <c r="E23" s="12" t="s">
        <v>47</v>
      </c>
      <c r="F23" s="13" t="s">
        <v>48</v>
      </c>
      <c r="G23" s="13" t="s">
        <v>49</v>
      </c>
      <c r="H23" s="13" t="s">
        <v>50</v>
      </c>
      <c r="I23" s="14">
        <v>4</v>
      </c>
      <c r="J23" s="15">
        <v>0.25</v>
      </c>
      <c r="K23" s="16">
        <v>0</v>
      </c>
      <c r="L23" s="17" t="s">
        <v>51</v>
      </c>
    </row>
    <row r="24" spans="2:12" customFormat="1" ht="51" x14ac:dyDescent="0.25">
      <c r="B24" s="9" t="s">
        <v>14</v>
      </c>
      <c r="C24" s="10" t="s">
        <v>45</v>
      </c>
      <c r="D24" s="11" t="s">
        <v>52</v>
      </c>
      <c r="E24" s="12" t="s">
        <v>53</v>
      </c>
      <c r="F24" s="13" t="s">
        <v>54</v>
      </c>
      <c r="G24" s="13" t="s">
        <v>49</v>
      </c>
      <c r="H24" s="13" t="s">
        <v>50</v>
      </c>
      <c r="I24" s="14">
        <v>2</v>
      </c>
      <c r="J24" s="18" t="s">
        <v>37</v>
      </c>
      <c r="K24" s="16">
        <v>0.5</v>
      </c>
      <c r="L24" s="17" t="s">
        <v>55</v>
      </c>
    </row>
    <row r="25" spans="2:12" customFormat="1" ht="102" x14ac:dyDescent="0.25">
      <c r="B25" s="9" t="s">
        <v>14</v>
      </c>
      <c r="C25" s="10" t="s">
        <v>45</v>
      </c>
      <c r="D25" s="11" t="s">
        <v>56</v>
      </c>
      <c r="E25" s="12" t="s">
        <v>57</v>
      </c>
      <c r="F25" s="13" t="s">
        <v>58</v>
      </c>
      <c r="G25" s="13" t="s">
        <v>49</v>
      </c>
      <c r="H25" s="13" t="s">
        <v>50</v>
      </c>
      <c r="I25" s="14">
        <v>1</v>
      </c>
      <c r="J25" s="15">
        <v>1</v>
      </c>
      <c r="K25" s="16">
        <v>1</v>
      </c>
      <c r="L25" s="17" t="s">
        <v>59</v>
      </c>
    </row>
    <row r="26" spans="2:12" customFormat="1" ht="127.5" x14ac:dyDescent="0.25">
      <c r="B26" s="9" t="s">
        <v>14</v>
      </c>
      <c r="C26" s="10" t="s">
        <v>45</v>
      </c>
      <c r="D26" s="11" t="s">
        <v>60</v>
      </c>
      <c r="E26" s="12" t="s">
        <v>61</v>
      </c>
      <c r="F26" s="13" t="s">
        <v>62</v>
      </c>
      <c r="G26" s="13" t="s">
        <v>63</v>
      </c>
      <c r="H26" s="13" t="s">
        <v>64</v>
      </c>
      <c r="I26" s="14">
        <v>1</v>
      </c>
      <c r="J26" s="18" t="s">
        <v>37</v>
      </c>
      <c r="K26" s="16">
        <v>0</v>
      </c>
      <c r="L26" s="17" t="s">
        <v>65</v>
      </c>
    </row>
    <row r="27" spans="2:12" customFormat="1" ht="114.75" x14ac:dyDescent="0.25">
      <c r="B27" s="9" t="s">
        <v>14</v>
      </c>
      <c r="C27" s="10" t="s">
        <v>66</v>
      </c>
      <c r="D27" s="11" t="s">
        <v>67</v>
      </c>
      <c r="E27" s="12" t="s">
        <v>68</v>
      </c>
      <c r="F27" s="13" t="s">
        <v>32</v>
      </c>
      <c r="G27" s="13" t="s">
        <v>19</v>
      </c>
      <c r="H27" s="13" t="s">
        <v>20</v>
      </c>
      <c r="I27" s="14">
        <v>1</v>
      </c>
      <c r="J27" s="15">
        <v>0</v>
      </c>
      <c r="K27" s="16">
        <v>0</v>
      </c>
      <c r="L27" s="17" t="s">
        <v>69</v>
      </c>
    </row>
    <row r="28" spans="2:12" customFormat="1" ht="114.75" x14ac:dyDescent="0.25">
      <c r="B28" s="9" t="s">
        <v>14</v>
      </c>
      <c r="C28" s="10" t="s">
        <v>70</v>
      </c>
      <c r="D28" s="11" t="s">
        <v>71</v>
      </c>
      <c r="E28" s="12" t="s">
        <v>72</v>
      </c>
      <c r="F28" s="13" t="s">
        <v>73</v>
      </c>
      <c r="G28" s="13" t="s">
        <v>74</v>
      </c>
      <c r="H28" s="13" t="s">
        <v>75</v>
      </c>
      <c r="I28" s="14">
        <v>1</v>
      </c>
      <c r="J28" s="18" t="s">
        <v>37</v>
      </c>
      <c r="K28" s="16">
        <v>0</v>
      </c>
      <c r="L28" s="17" t="s">
        <v>76</v>
      </c>
    </row>
    <row r="29" spans="2:12" customFormat="1" ht="153" x14ac:dyDescent="0.25">
      <c r="B29" s="9" t="s">
        <v>77</v>
      </c>
      <c r="C29" s="10" t="s">
        <v>78</v>
      </c>
      <c r="D29" s="11" t="s">
        <v>79</v>
      </c>
      <c r="E29" s="10" t="s">
        <v>80</v>
      </c>
      <c r="F29" s="19" t="s">
        <v>81</v>
      </c>
      <c r="G29" s="19" t="s">
        <v>63</v>
      </c>
      <c r="H29" s="19" t="s">
        <v>64</v>
      </c>
      <c r="I29" s="14">
        <v>2</v>
      </c>
      <c r="J29" s="18" t="s">
        <v>37</v>
      </c>
      <c r="K29" s="16">
        <v>0</v>
      </c>
      <c r="L29" s="17" t="s">
        <v>82</v>
      </c>
    </row>
    <row r="30" spans="2:12" customFormat="1" ht="89.25" x14ac:dyDescent="0.25">
      <c r="B30" s="9" t="s">
        <v>77</v>
      </c>
      <c r="C30" s="10" t="s">
        <v>78</v>
      </c>
      <c r="D30" s="11" t="s">
        <v>83</v>
      </c>
      <c r="E30" s="10" t="s">
        <v>84</v>
      </c>
      <c r="F30" s="19" t="s">
        <v>85</v>
      </c>
      <c r="G30" s="19" t="s">
        <v>86</v>
      </c>
      <c r="H30" s="19" t="s">
        <v>87</v>
      </c>
      <c r="I30" s="14">
        <v>1</v>
      </c>
      <c r="J30" s="18" t="s">
        <v>37</v>
      </c>
      <c r="K30" s="16">
        <v>0</v>
      </c>
      <c r="L30" s="17" t="s">
        <v>88</v>
      </c>
    </row>
    <row r="31" spans="2:12" customFormat="1" ht="102" x14ac:dyDescent="0.25">
      <c r="B31" s="9" t="s">
        <v>89</v>
      </c>
      <c r="C31" s="10" t="s">
        <v>90</v>
      </c>
      <c r="D31" s="11" t="s">
        <v>91</v>
      </c>
      <c r="E31" s="10" t="s">
        <v>92</v>
      </c>
      <c r="F31" s="19" t="s">
        <v>93</v>
      </c>
      <c r="G31" s="19" t="s">
        <v>63</v>
      </c>
      <c r="H31" s="19" t="s">
        <v>64</v>
      </c>
      <c r="I31" s="14">
        <v>1</v>
      </c>
      <c r="J31" s="18" t="s">
        <v>37</v>
      </c>
      <c r="K31" s="16">
        <v>0</v>
      </c>
      <c r="L31" s="17" t="s">
        <v>94</v>
      </c>
    </row>
    <row r="32" spans="2:12" customFormat="1" ht="51" x14ac:dyDescent="0.25">
      <c r="B32" s="9" t="s">
        <v>89</v>
      </c>
      <c r="C32" s="10" t="s">
        <v>90</v>
      </c>
      <c r="D32" s="11" t="s">
        <v>95</v>
      </c>
      <c r="E32" s="10" t="s">
        <v>96</v>
      </c>
      <c r="F32" s="19" t="s">
        <v>97</v>
      </c>
      <c r="G32" s="19" t="s">
        <v>98</v>
      </c>
      <c r="H32" s="19" t="s">
        <v>99</v>
      </c>
      <c r="I32" s="14">
        <v>12</v>
      </c>
      <c r="J32" s="15">
        <v>0.33333333333333331</v>
      </c>
      <c r="K32" s="16">
        <v>0.33</v>
      </c>
      <c r="L32" s="17" t="s">
        <v>100</v>
      </c>
    </row>
    <row r="33" spans="2:12" customFormat="1" ht="63.75" x14ac:dyDescent="0.25">
      <c r="B33" s="9" t="s">
        <v>89</v>
      </c>
      <c r="C33" s="10" t="s">
        <v>90</v>
      </c>
      <c r="D33" s="11" t="s">
        <v>101</v>
      </c>
      <c r="E33" s="10" t="s">
        <v>102</v>
      </c>
      <c r="F33" s="19" t="s">
        <v>103</v>
      </c>
      <c r="G33" s="19" t="s">
        <v>104</v>
      </c>
      <c r="H33" s="19" t="s">
        <v>105</v>
      </c>
      <c r="I33" s="14">
        <v>1</v>
      </c>
      <c r="J33" s="18" t="s">
        <v>37</v>
      </c>
      <c r="K33" s="16">
        <v>0</v>
      </c>
      <c r="L33" s="17" t="s">
        <v>106</v>
      </c>
    </row>
    <row r="34" spans="2:12" customFormat="1" ht="191.25" x14ac:dyDescent="0.25">
      <c r="B34" s="9" t="s">
        <v>89</v>
      </c>
      <c r="C34" s="10" t="s">
        <v>90</v>
      </c>
      <c r="D34" s="11" t="s">
        <v>107</v>
      </c>
      <c r="E34" s="10" t="s">
        <v>108</v>
      </c>
      <c r="F34" s="19" t="s">
        <v>109</v>
      </c>
      <c r="G34" s="19" t="s">
        <v>110</v>
      </c>
      <c r="H34" s="19" t="s">
        <v>111</v>
      </c>
      <c r="I34" s="14">
        <v>1</v>
      </c>
      <c r="J34" s="18" t="s">
        <v>37</v>
      </c>
      <c r="K34" s="16">
        <v>0</v>
      </c>
      <c r="L34" s="17" t="s">
        <v>112</v>
      </c>
    </row>
    <row r="35" spans="2:12" customFormat="1" ht="127.5" x14ac:dyDescent="0.25">
      <c r="B35" s="9" t="s">
        <v>89</v>
      </c>
      <c r="C35" s="10" t="s">
        <v>90</v>
      </c>
      <c r="D35" s="11" t="s">
        <v>113</v>
      </c>
      <c r="E35" s="10" t="s">
        <v>114</v>
      </c>
      <c r="F35" s="19" t="s">
        <v>115</v>
      </c>
      <c r="G35" s="19" t="s">
        <v>116</v>
      </c>
      <c r="H35" s="19" t="s">
        <v>117</v>
      </c>
      <c r="I35" s="14">
        <v>1</v>
      </c>
      <c r="J35" s="18" t="s">
        <v>37</v>
      </c>
      <c r="K35" s="16">
        <v>0</v>
      </c>
      <c r="L35" s="17" t="s">
        <v>118</v>
      </c>
    </row>
    <row r="36" spans="2:12" customFormat="1" ht="191.25" x14ac:dyDescent="0.25">
      <c r="B36" s="9" t="s">
        <v>89</v>
      </c>
      <c r="C36" s="10" t="s">
        <v>90</v>
      </c>
      <c r="D36" s="11" t="s">
        <v>119</v>
      </c>
      <c r="E36" s="10" t="s">
        <v>120</v>
      </c>
      <c r="F36" s="19" t="s">
        <v>121</v>
      </c>
      <c r="G36" s="19" t="s">
        <v>122</v>
      </c>
      <c r="H36" s="19" t="s">
        <v>123</v>
      </c>
      <c r="I36" s="14">
        <v>1</v>
      </c>
      <c r="J36" s="18" t="s">
        <v>37</v>
      </c>
      <c r="K36" s="16">
        <v>0</v>
      </c>
      <c r="L36" s="17" t="s">
        <v>124</v>
      </c>
    </row>
    <row r="37" spans="2:12" customFormat="1" ht="127.5" x14ac:dyDescent="0.25">
      <c r="B37" s="9" t="s">
        <v>89</v>
      </c>
      <c r="C37" s="10" t="s">
        <v>90</v>
      </c>
      <c r="D37" s="11" t="s">
        <v>125</v>
      </c>
      <c r="E37" s="10" t="s">
        <v>126</v>
      </c>
      <c r="F37" s="19" t="s">
        <v>127</v>
      </c>
      <c r="G37" s="19" t="s">
        <v>116</v>
      </c>
      <c r="H37" s="19" t="s">
        <v>117</v>
      </c>
      <c r="I37" s="14">
        <v>1</v>
      </c>
      <c r="J37" s="18" t="s">
        <v>37</v>
      </c>
      <c r="K37" s="16">
        <v>0</v>
      </c>
      <c r="L37" s="17" t="s">
        <v>128</v>
      </c>
    </row>
    <row r="38" spans="2:12" customFormat="1" ht="114.75" x14ac:dyDescent="0.25">
      <c r="B38" s="9" t="s">
        <v>89</v>
      </c>
      <c r="C38" s="10" t="s">
        <v>90</v>
      </c>
      <c r="D38" s="11" t="s">
        <v>129</v>
      </c>
      <c r="E38" s="10" t="s">
        <v>130</v>
      </c>
      <c r="F38" s="19" t="s">
        <v>131</v>
      </c>
      <c r="G38" s="19" t="s">
        <v>104</v>
      </c>
      <c r="H38" s="19" t="s">
        <v>105</v>
      </c>
      <c r="I38" s="14">
        <v>41</v>
      </c>
      <c r="J38" s="18" t="s">
        <v>37</v>
      </c>
      <c r="K38" s="16">
        <v>0</v>
      </c>
      <c r="L38" s="17" t="s">
        <v>132</v>
      </c>
    </row>
    <row r="39" spans="2:12" customFormat="1" ht="114.75" x14ac:dyDescent="0.25">
      <c r="B39" s="9" t="s">
        <v>89</v>
      </c>
      <c r="C39" s="10" t="s">
        <v>90</v>
      </c>
      <c r="D39" s="11" t="s">
        <v>133</v>
      </c>
      <c r="E39" s="10" t="s">
        <v>134</v>
      </c>
      <c r="F39" s="19" t="s">
        <v>135</v>
      </c>
      <c r="G39" s="19" t="s">
        <v>42</v>
      </c>
      <c r="H39" s="19" t="s">
        <v>43</v>
      </c>
      <c r="I39" s="14">
        <v>3</v>
      </c>
      <c r="J39" s="15">
        <v>0.33333333333333331</v>
      </c>
      <c r="K39" s="16">
        <v>0.33333333333333331</v>
      </c>
      <c r="L39" s="17" t="s">
        <v>136</v>
      </c>
    </row>
    <row r="40" spans="2:12" customFormat="1" ht="89.25" x14ac:dyDescent="0.25">
      <c r="B40" s="9" t="s">
        <v>89</v>
      </c>
      <c r="C40" s="10" t="s">
        <v>90</v>
      </c>
      <c r="D40" s="11" t="s">
        <v>137</v>
      </c>
      <c r="E40" s="10" t="s">
        <v>138</v>
      </c>
      <c r="F40" s="19" t="s">
        <v>139</v>
      </c>
      <c r="G40" s="19" t="s">
        <v>42</v>
      </c>
      <c r="H40" s="19" t="s">
        <v>43</v>
      </c>
      <c r="I40" s="14">
        <v>1</v>
      </c>
      <c r="J40" s="15">
        <v>1</v>
      </c>
      <c r="K40" s="16">
        <v>1</v>
      </c>
      <c r="L40" s="17" t="s">
        <v>140</v>
      </c>
    </row>
    <row r="41" spans="2:12" customFormat="1" ht="76.5" x14ac:dyDescent="0.25">
      <c r="B41" s="9" t="s">
        <v>89</v>
      </c>
      <c r="C41" s="10" t="s">
        <v>90</v>
      </c>
      <c r="D41" s="11" t="s">
        <v>141</v>
      </c>
      <c r="E41" s="10" t="s">
        <v>142</v>
      </c>
      <c r="F41" s="19" t="s">
        <v>143</v>
      </c>
      <c r="G41" s="19" t="s">
        <v>63</v>
      </c>
      <c r="H41" s="19" t="s">
        <v>64</v>
      </c>
      <c r="I41" s="14">
        <v>2</v>
      </c>
      <c r="J41" s="18" t="s">
        <v>37</v>
      </c>
      <c r="K41" s="16">
        <v>0</v>
      </c>
      <c r="L41" s="17" t="s">
        <v>144</v>
      </c>
    </row>
    <row r="42" spans="2:12" customFormat="1" ht="51" x14ac:dyDescent="0.25">
      <c r="B42" s="9" t="s">
        <v>89</v>
      </c>
      <c r="C42" s="10" t="s">
        <v>145</v>
      </c>
      <c r="D42" s="14" t="s">
        <v>146</v>
      </c>
      <c r="E42" s="10" t="s">
        <v>147</v>
      </c>
      <c r="F42" s="19" t="s">
        <v>148</v>
      </c>
      <c r="G42" s="19" t="s">
        <v>63</v>
      </c>
      <c r="H42" s="19" t="s">
        <v>64</v>
      </c>
      <c r="I42" s="14">
        <v>1</v>
      </c>
      <c r="J42" s="15">
        <f>+I42/I42</f>
        <v>1</v>
      </c>
      <c r="K42" s="16">
        <v>1</v>
      </c>
      <c r="L42" s="17" t="s">
        <v>149</v>
      </c>
    </row>
    <row r="43" spans="2:12" customFormat="1" ht="165.75" x14ac:dyDescent="0.25">
      <c r="B43" s="9" t="s">
        <v>89</v>
      </c>
      <c r="C43" s="10" t="s">
        <v>145</v>
      </c>
      <c r="D43" s="14" t="s">
        <v>150</v>
      </c>
      <c r="E43" s="10" t="s">
        <v>151</v>
      </c>
      <c r="F43" s="19" t="s">
        <v>143</v>
      </c>
      <c r="G43" s="19" t="s">
        <v>63</v>
      </c>
      <c r="H43" s="19" t="s">
        <v>64</v>
      </c>
      <c r="I43" s="14">
        <v>2</v>
      </c>
      <c r="J43" s="18" t="s">
        <v>37</v>
      </c>
      <c r="K43" s="16">
        <v>0</v>
      </c>
      <c r="L43" s="17" t="s">
        <v>152</v>
      </c>
    </row>
    <row r="44" spans="2:12" customFormat="1" ht="89.25" x14ac:dyDescent="0.25">
      <c r="B44" s="9" t="s">
        <v>89</v>
      </c>
      <c r="C44" s="10" t="s">
        <v>145</v>
      </c>
      <c r="D44" s="14" t="s">
        <v>153</v>
      </c>
      <c r="E44" s="10" t="s">
        <v>154</v>
      </c>
      <c r="F44" s="19" t="s">
        <v>155</v>
      </c>
      <c r="G44" s="19" t="s">
        <v>156</v>
      </c>
      <c r="H44" s="19" t="s">
        <v>157</v>
      </c>
      <c r="I44" s="14">
        <v>12</v>
      </c>
      <c r="J44" s="18" t="s">
        <v>37</v>
      </c>
      <c r="K44" s="16">
        <v>0</v>
      </c>
      <c r="L44" s="17" t="s">
        <v>88</v>
      </c>
    </row>
    <row r="45" spans="2:12" customFormat="1" ht="89.25" x14ac:dyDescent="0.25">
      <c r="B45" s="9" t="s">
        <v>89</v>
      </c>
      <c r="C45" s="10" t="s">
        <v>145</v>
      </c>
      <c r="D45" s="14" t="s">
        <v>158</v>
      </c>
      <c r="E45" s="10" t="s">
        <v>159</v>
      </c>
      <c r="F45" s="19" t="s">
        <v>148</v>
      </c>
      <c r="G45" s="19" t="s">
        <v>160</v>
      </c>
      <c r="H45" s="19" t="s">
        <v>161</v>
      </c>
      <c r="I45" s="14">
        <v>1</v>
      </c>
      <c r="J45" s="15">
        <f>+I45/I45</f>
        <v>1</v>
      </c>
      <c r="K45" s="16">
        <v>0</v>
      </c>
      <c r="L45" s="17" t="s">
        <v>88</v>
      </c>
    </row>
    <row r="46" spans="2:12" customFormat="1" ht="267.75" x14ac:dyDescent="0.25">
      <c r="B46" s="9" t="s">
        <v>89</v>
      </c>
      <c r="C46" s="10" t="s">
        <v>145</v>
      </c>
      <c r="D46" s="14" t="s">
        <v>162</v>
      </c>
      <c r="E46" s="10" t="s">
        <v>163</v>
      </c>
      <c r="F46" s="19" t="s">
        <v>164</v>
      </c>
      <c r="G46" s="19" t="s">
        <v>165</v>
      </c>
      <c r="H46" s="19" t="s">
        <v>166</v>
      </c>
      <c r="I46" s="14">
        <v>1</v>
      </c>
      <c r="J46" s="15">
        <f>+I46/I46</f>
        <v>1</v>
      </c>
      <c r="K46" s="16">
        <v>0</v>
      </c>
      <c r="L46" s="17" t="s">
        <v>167</v>
      </c>
    </row>
    <row r="47" spans="2:12" customFormat="1" ht="204" x14ac:dyDescent="0.25">
      <c r="B47" s="9" t="s">
        <v>89</v>
      </c>
      <c r="C47" s="10" t="s">
        <v>145</v>
      </c>
      <c r="D47" s="14" t="s">
        <v>168</v>
      </c>
      <c r="E47" s="10" t="s">
        <v>169</v>
      </c>
      <c r="F47" s="19" t="s">
        <v>170</v>
      </c>
      <c r="G47" s="19" t="s">
        <v>63</v>
      </c>
      <c r="H47" s="19" t="s">
        <v>64</v>
      </c>
      <c r="I47" s="14">
        <v>2</v>
      </c>
      <c r="J47" s="18" t="s">
        <v>37</v>
      </c>
      <c r="K47" s="16">
        <v>0.5</v>
      </c>
      <c r="L47" s="17" t="s">
        <v>171</v>
      </c>
    </row>
    <row r="48" spans="2:12" customFormat="1" ht="89.25" x14ac:dyDescent="0.25">
      <c r="B48" s="9" t="s">
        <v>89</v>
      </c>
      <c r="C48" s="10" t="s">
        <v>145</v>
      </c>
      <c r="D48" s="14" t="s">
        <v>172</v>
      </c>
      <c r="E48" s="10" t="s">
        <v>173</v>
      </c>
      <c r="F48" s="19" t="s">
        <v>174</v>
      </c>
      <c r="G48" s="13" t="s">
        <v>19</v>
      </c>
      <c r="H48" s="19" t="s">
        <v>20</v>
      </c>
      <c r="I48" s="14">
        <v>1</v>
      </c>
      <c r="J48" s="15">
        <f>+I48/I48</f>
        <v>1</v>
      </c>
      <c r="K48" s="16">
        <v>0</v>
      </c>
      <c r="L48" s="17" t="s">
        <v>175</v>
      </c>
    </row>
    <row r="49" spans="2:12" customFormat="1" ht="153" x14ac:dyDescent="0.25">
      <c r="B49" s="9" t="s">
        <v>89</v>
      </c>
      <c r="C49" s="10" t="s">
        <v>176</v>
      </c>
      <c r="D49" s="14" t="s">
        <v>177</v>
      </c>
      <c r="E49" s="10" t="s">
        <v>178</v>
      </c>
      <c r="F49" s="19" t="s">
        <v>179</v>
      </c>
      <c r="G49" s="19" t="s">
        <v>74</v>
      </c>
      <c r="H49" s="19" t="s">
        <v>75</v>
      </c>
      <c r="I49" s="14">
        <v>2</v>
      </c>
      <c r="J49" s="18" t="s">
        <v>37</v>
      </c>
      <c r="K49" s="16">
        <v>0</v>
      </c>
      <c r="L49" s="17" t="s">
        <v>180</v>
      </c>
    </row>
    <row r="50" spans="2:12" customFormat="1" ht="153" x14ac:dyDescent="0.25">
      <c r="B50" s="9" t="s">
        <v>89</v>
      </c>
      <c r="C50" s="10" t="s">
        <v>176</v>
      </c>
      <c r="D50" s="14" t="s">
        <v>181</v>
      </c>
      <c r="E50" s="10" t="s">
        <v>182</v>
      </c>
      <c r="F50" s="19" t="s">
        <v>183</v>
      </c>
      <c r="G50" s="19" t="s">
        <v>74</v>
      </c>
      <c r="H50" s="19" t="s">
        <v>75</v>
      </c>
      <c r="I50" s="14">
        <v>1</v>
      </c>
      <c r="J50" s="18" t="s">
        <v>37</v>
      </c>
      <c r="K50" s="16">
        <v>1</v>
      </c>
      <c r="L50" s="17" t="s">
        <v>184</v>
      </c>
    </row>
    <row r="51" spans="2:12" customFormat="1" ht="140.25" x14ac:dyDescent="0.25">
      <c r="B51" s="9" t="s">
        <v>185</v>
      </c>
      <c r="C51" s="10" t="s">
        <v>186</v>
      </c>
      <c r="D51" s="14" t="s">
        <v>187</v>
      </c>
      <c r="E51" s="10" t="s">
        <v>188</v>
      </c>
      <c r="F51" s="19" t="s">
        <v>189</v>
      </c>
      <c r="G51" s="19" t="s">
        <v>74</v>
      </c>
      <c r="H51" s="19" t="s">
        <v>75</v>
      </c>
      <c r="I51" s="14">
        <v>1</v>
      </c>
      <c r="J51" s="18" t="s">
        <v>37</v>
      </c>
      <c r="K51" s="16">
        <v>0</v>
      </c>
      <c r="L51" s="17" t="s">
        <v>190</v>
      </c>
    </row>
    <row r="52" spans="2:12" customFormat="1" ht="127.5" x14ac:dyDescent="0.25">
      <c r="B52" s="9" t="s">
        <v>185</v>
      </c>
      <c r="C52" s="10" t="s">
        <v>186</v>
      </c>
      <c r="D52" s="14" t="s">
        <v>191</v>
      </c>
      <c r="E52" s="10" t="s">
        <v>192</v>
      </c>
      <c r="F52" s="19" t="s">
        <v>193</v>
      </c>
      <c r="G52" s="19" t="s">
        <v>74</v>
      </c>
      <c r="H52" s="19" t="s">
        <v>75</v>
      </c>
      <c r="I52" s="14">
        <v>1</v>
      </c>
      <c r="J52" s="15">
        <f>+I52/I52</f>
        <v>1</v>
      </c>
      <c r="K52" s="16">
        <v>0.5</v>
      </c>
      <c r="L52" s="17" t="s">
        <v>194</v>
      </c>
    </row>
    <row r="53" spans="2:12" customFormat="1" ht="267.75" x14ac:dyDescent="0.25">
      <c r="B53" s="9" t="s">
        <v>185</v>
      </c>
      <c r="C53" s="10" t="s">
        <v>186</v>
      </c>
      <c r="D53" s="14" t="s">
        <v>195</v>
      </c>
      <c r="E53" s="10" t="s">
        <v>196</v>
      </c>
      <c r="F53" s="19" t="s">
        <v>197</v>
      </c>
      <c r="G53" s="19" t="s">
        <v>63</v>
      </c>
      <c r="H53" s="19" t="s">
        <v>64</v>
      </c>
      <c r="I53" s="14">
        <v>1</v>
      </c>
      <c r="J53" s="18" t="s">
        <v>37</v>
      </c>
      <c r="K53" s="16">
        <v>0</v>
      </c>
      <c r="L53" s="17" t="s">
        <v>198</v>
      </c>
    </row>
    <row r="54" spans="2:12" customFormat="1" ht="15" x14ac:dyDescent="0.25"/>
    <row r="55" spans="2:12" customFormat="1" ht="15" hidden="1" x14ac:dyDescent="0.25"/>
    <row r="56" spans="2:12" customFormat="1" ht="15" hidden="1" x14ac:dyDescent="0.25"/>
    <row r="57" spans="2:12" customFormat="1" ht="15" hidden="1" x14ac:dyDescent="0.25"/>
    <row r="58" spans="2:12" customFormat="1" ht="15" hidden="1" x14ac:dyDescent="0.25"/>
    <row r="59" spans="2:12" customFormat="1" ht="15" hidden="1" x14ac:dyDescent="0.25"/>
    <row r="60" spans="2:12" customFormat="1" ht="15" hidden="1" x14ac:dyDescent="0.25"/>
    <row r="61" spans="2:12" customFormat="1" ht="15" hidden="1" x14ac:dyDescent="0.25"/>
    <row r="62" spans="2:12" customFormat="1" ht="15" hidden="1" x14ac:dyDescent="0.25"/>
    <row r="63" spans="2:12" customFormat="1" ht="15" hidden="1" x14ac:dyDescent="0.25"/>
    <row r="64" spans="2:12" customFormat="1" ht="15" hidden="1" x14ac:dyDescent="0.25"/>
    <row r="65" customFormat="1" ht="15" hidden="1" x14ac:dyDescent="0.25"/>
    <row r="66" customFormat="1" ht="15" hidden="1" x14ac:dyDescent="0.25"/>
    <row r="67" customFormat="1" ht="15" hidden="1" x14ac:dyDescent="0.25"/>
    <row r="68" customFormat="1" ht="15" hidden="1" x14ac:dyDescent="0.25"/>
    <row r="69" customFormat="1" ht="15" hidden="1" x14ac:dyDescent="0.25"/>
    <row r="70" hidden="1" x14ac:dyDescent="0.2"/>
  </sheetData>
  <mergeCells count="10">
    <mergeCell ref="B13:H13"/>
    <mergeCell ref="B14:L14"/>
    <mergeCell ref="B15:H15"/>
    <mergeCell ref="B2:B9"/>
    <mergeCell ref="C2:L9"/>
    <mergeCell ref="B10:H10"/>
    <mergeCell ref="B11:D11"/>
    <mergeCell ref="E11:L11"/>
    <mergeCell ref="B12:D12"/>
    <mergeCell ref="E12:L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469820-18c6-472b-92c5-7cf7e8471edc" xsi:nil="true"/>
    <lcf76f155ced4ddcb4097134ff3c332f xmlns="c5562da7-1a4f-4cfa-bf90-48dd7143413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4E9D2ED36FE9848B4BF1992A317486A" ma:contentTypeVersion="12" ma:contentTypeDescription="Crear nuevo documento." ma:contentTypeScope="" ma:versionID="b676192f7025ea910ffe1f70b44d52be">
  <xsd:schema xmlns:xsd="http://www.w3.org/2001/XMLSchema" xmlns:xs="http://www.w3.org/2001/XMLSchema" xmlns:p="http://schemas.microsoft.com/office/2006/metadata/properties" xmlns:ns2="c5562da7-1a4f-4cfa-bf90-48dd71434131" xmlns:ns3="f1469820-18c6-472b-92c5-7cf7e8471edc" targetNamespace="http://schemas.microsoft.com/office/2006/metadata/properties" ma:root="true" ma:fieldsID="8280f1b5878b48bd6694e0ca459104c2" ns2:_="" ns3:_="">
    <xsd:import namespace="c5562da7-1a4f-4cfa-bf90-48dd71434131"/>
    <xsd:import namespace="f1469820-18c6-472b-92c5-7cf7e8471e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562da7-1a4f-4cfa-bf90-48dd714341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1469820-18c6-472b-92c5-7cf7e8471e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7b4fce7-d4a5-423b-bba5-c4a3096d1fcb}" ma:internalName="TaxCatchAll" ma:showField="CatchAllData" ma:web="f1469820-18c6-472b-92c5-7cf7e8471e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3AFA16-353C-471B-B57D-0571777F3285}">
  <ds:schemaRefs>
    <ds:schemaRef ds:uri="http://schemas.microsoft.com/office/2006/metadata/properties"/>
    <ds:schemaRef ds:uri="http://schemas.microsoft.com/office/infopath/2007/PartnerControls"/>
    <ds:schemaRef ds:uri="f1469820-18c6-472b-92c5-7cf7e8471edc"/>
    <ds:schemaRef ds:uri="c5562da7-1a4f-4cfa-bf90-48dd71434131"/>
  </ds:schemaRefs>
</ds:datastoreItem>
</file>

<file path=customXml/itemProps2.xml><?xml version="1.0" encoding="utf-8"?>
<ds:datastoreItem xmlns:ds="http://schemas.openxmlformats.org/officeDocument/2006/customXml" ds:itemID="{535ABADB-E011-47F6-A64E-E0E2F7C07780}">
  <ds:schemaRefs>
    <ds:schemaRef ds:uri="http://schemas.microsoft.com/sharepoint/v3/contenttype/forms"/>
  </ds:schemaRefs>
</ds:datastoreItem>
</file>

<file path=customXml/itemProps3.xml><?xml version="1.0" encoding="utf-8"?>
<ds:datastoreItem xmlns:ds="http://schemas.openxmlformats.org/officeDocument/2006/customXml" ds:itemID="{0CF96FDF-5F63-4DE6-BD97-AE2DA2BC2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562da7-1a4f-4cfa-bf90-48dd71434131"/>
    <ds:schemaRef ds:uri="f1469820-18c6-472b-92c5-7cf7e8471e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RESUMEN_PUB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Isabel Arrieta Escobar</dc:creator>
  <cp:lastModifiedBy>María Isabel Arrieta Escobar</cp:lastModifiedBy>
  <dcterms:created xsi:type="dcterms:W3CDTF">2025-05-15T21:30:37Z</dcterms:created>
  <dcterms:modified xsi:type="dcterms:W3CDTF">2025-05-15T21:34:45Z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0x01010054E9D2ED36FE9848B4BF1992A317486A</vt:lpwstr>
  </property>
  <property fmtid="{D5CDD505-2E9C-101B-9397-08002B2CF9AE}" pid="3" name="MediaServiceImageTags">
    <vt:lpwstr/>
  </property>
</Properties>
</file>